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ESTIMACIONS DE POBLACIÓ\Estimacions 2019\"/>
    </mc:Choice>
  </mc:AlternateContent>
  <bookViews>
    <workbookView xWindow="0" yWindow="0" windowWidth="21600" windowHeight="9075" tabRatio="648"/>
  </bookViews>
  <sheets>
    <sheet name="Índex" sheetId="14" r:id="rId1"/>
    <sheet name="Taula 1" sheetId="1" r:id="rId2"/>
    <sheet name="Taula 2" sheetId="5" r:id="rId3"/>
    <sheet name="Taula 3" sheetId="11" r:id="rId4"/>
    <sheet name="Taula 4" sheetId="8" r:id="rId5"/>
    <sheet name="Taula 5" sheetId="12" r:id="rId6"/>
    <sheet name="Taula 6" sheetId="4" r:id="rId7"/>
    <sheet name="Taula 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9" l="1"/>
  <c r="H54" i="9"/>
  <c r="G54" i="9"/>
  <c r="F54" i="9"/>
  <c r="H53" i="9"/>
  <c r="G53" i="9"/>
  <c r="F53" i="9"/>
  <c r="H52" i="9"/>
  <c r="G52" i="9"/>
  <c r="F52" i="9"/>
  <c r="H51" i="9"/>
  <c r="G51" i="9"/>
  <c r="F51" i="9"/>
  <c r="H50" i="9"/>
  <c r="G50" i="9"/>
  <c r="F50" i="9"/>
  <c r="H49" i="9"/>
  <c r="G49" i="9"/>
  <c r="F49" i="9"/>
  <c r="H48" i="9"/>
  <c r="G48" i="9"/>
  <c r="F48" i="9"/>
  <c r="H47" i="9"/>
  <c r="G47" i="9"/>
  <c r="F47" i="9"/>
  <c r="H46" i="9"/>
  <c r="G46" i="9"/>
  <c r="F46" i="9"/>
  <c r="H4" i="9"/>
  <c r="G4" i="9"/>
  <c r="F4" i="9"/>
  <c r="F6" i="9"/>
  <c r="G6" i="9"/>
  <c r="H6" i="9"/>
  <c r="F7" i="9"/>
  <c r="G7" i="9"/>
  <c r="H7" i="9"/>
  <c r="F8" i="9"/>
  <c r="G8" i="9"/>
  <c r="H8" i="9"/>
  <c r="F9" i="9"/>
  <c r="G9" i="9"/>
  <c r="H9" i="9"/>
  <c r="F10" i="9"/>
  <c r="G10" i="9"/>
  <c r="H10" i="9"/>
  <c r="F11" i="9"/>
  <c r="G11" i="9"/>
  <c r="H11" i="9"/>
  <c r="F12" i="9"/>
  <c r="G12" i="9"/>
  <c r="H12" i="9"/>
  <c r="F13" i="9"/>
  <c r="G13" i="9"/>
  <c r="H13" i="9"/>
  <c r="F14" i="9"/>
  <c r="G14" i="9"/>
  <c r="H14" i="9"/>
  <c r="F15" i="9"/>
  <c r="G15" i="9"/>
  <c r="H15" i="9"/>
  <c r="F16" i="9"/>
  <c r="G16" i="9"/>
  <c r="H16" i="9"/>
  <c r="F17" i="9"/>
  <c r="G17" i="9"/>
  <c r="H17" i="9"/>
  <c r="F18" i="9"/>
  <c r="G18" i="9"/>
  <c r="H18" i="9"/>
  <c r="F19" i="9"/>
  <c r="G19" i="9"/>
  <c r="H19" i="9"/>
  <c r="F20" i="9"/>
  <c r="G20" i="9"/>
  <c r="H20" i="9"/>
  <c r="F21" i="9"/>
  <c r="G21" i="9"/>
  <c r="H21" i="9"/>
  <c r="F22" i="9"/>
  <c r="G22" i="9"/>
  <c r="F23" i="9"/>
  <c r="G23" i="9"/>
  <c r="H23" i="9"/>
  <c r="F24" i="9"/>
  <c r="G24" i="9"/>
  <c r="H24" i="9"/>
  <c r="F25" i="9"/>
  <c r="G25" i="9"/>
  <c r="H25" i="9"/>
  <c r="F26" i="9"/>
  <c r="G26" i="9"/>
  <c r="H26" i="9"/>
  <c r="F27" i="9"/>
  <c r="G27" i="9"/>
  <c r="H27" i="9"/>
  <c r="F28" i="9"/>
  <c r="G28" i="9"/>
  <c r="H28" i="9"/>
  <c r="F29" i="9"/>
  <c r="G29" i="9"/>
  <c r="H29" i="9"/>
  <c r="F30" i="9"/>
  <c r="G30" i="9"/>
  <c r="H30" i="9"/>
  <c r="F31" i="9"/>
  <c r="G31" i="9"/>
  <c r="H31" i="9"/>
  <c r="F32" i="9"/>
  <c r="G32" i="9"/>
  <c r="H32" i="9"/>
  <c r="F33" i="9"/>
  <c r="G33" i="9"/>
  <c r="H33" i="9"/>
  <c r="F34" i="9"/>
  <c r="G34" i="9"/>
  <c r="H34" i="9"/>
  <c r="F35" i="9"/>
  <c r="G35" i="9"/>
  <c r="H35" i="9"/>
  <c r="F36" i="9"/>
  <c r="G36" i="9"/>
  <c r="H36" i="9"/>
  <c r="F37" i="9"/>
  <c r="G37" i="9"/>
  <c r="H37" i="9"/>
  <c r="F38" i="9"/>
  <c r="G38" i="9"/>
  <c r="H38" i="9"/>
  <c r="F39" i="9"/>
  <c r="G39" i="9"/>
  <c r="H39" i="9"/>
  <c r="F40" i="9"/>
  <c r="G40" i="9"/>
  <c r="H40" i="9"/>
  <c r="F41" i="9"/>
  <c r="G41" i="9"/>
  <c r="H41" i="9"/>
  <c r="F42" i="9"/>
  <c r="G42" i="9"/>
  <c r="H42" i="9"/>
  <c r="F43" i="9"/>
  <c r="G43" i="9"/>
  <c r="H43" i="9"/>
  <c r="F44" i="9"/>
  <c r="G44" i="9"/>
  <c r="H44" i="9"/>
  <c r="F45" i="9"/>
  <c r="G45" i="9"/>
  <c r="H45" i="9"/>
  <c r="F5" i="9"/>
  <c r="G5" i="9"/>
  <c r="H5" i="9"/>
  <c r="C6" i="1"/>
  <c r="D6" i="1" s="1"/>
  <c r="C15" i="1" l="1"/>
  <c r="C4" i="5" l="1"/>
  <c r="C10" i="5" s="1"/>
  <c r="C7" i="1"/>
  <c r="D7" i="1" l="1"/>
</calcChain>
</file>

<file path=xl/sharedStrings.xml><?xml version="1.0" encoding="utf-8"?>
<sst xmlns="http://schemas.openxmlformats.org/spreadsheetml/2006/main" count="171" uniqueCount="103">
  <si>
    <t>Total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</si>
  <si>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</si>
  <si>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</si>
  <si>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</si>
  <si>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</si>
  <si>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</si>
  <si>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</si>
  <si>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</si>
  <si>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</si>
  <si>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</si>
  <si>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</si>
  <si>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</si>
  <si>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</si>
  <si>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</si>
  <si>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</si>
  <si>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</si>
  <si>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</si>
  <si>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</si>
  <si>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</si>
  <si>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</si>
  <si>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</si>
  <si>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</si>
  <si>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</si>
  <si>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</si>
  <si>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</si>
  <si>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</si>
  <si>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</si>
  <si>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</si>
  <si>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</si>
  <si>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</si>
  <si>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</si>
  <si>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</si>
  <si>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</si>
  <si>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</si>
  <si>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</si>
  <si>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</si>
  <si>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</si>
  <si>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</si>
  <si>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</si>
  <si>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</si>
  <si>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</si>
  <si>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</si>
  <si>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</si>
  <si>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</si>
  <si>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</si>
  <si>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</si>
  <si>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</si>
  <si>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</si>
  <si>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</si>
  <si>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</si>
  <si>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</si>
  <si>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</si>
  <si>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Taxa bruta de creixement total</t>
  </si>
  <si>
    <t>Taxa bruta de creixement natural</t>
  </si>
  <si>
    <t>Taxa bruta de creixement migratori</t>
  </si>
  <si>
    <t>De 65 anys i més</t>
  </si>
  <si>
    <t>Població a 1 de gener</t>
  </si>
  <si>
    <t>Homes</t>
  </si>
  <si>
    <t>Dones</t>
  </si>
  <si>
    <t>Índex d'envelliment (1)</t>
  </si>
  <si>
    <t>Índex de sobreenvelliment (2)</t>
  </si>
  <si>
    <t>Índex de dependència de la gent gran (3)</t>
  </si>
  <si>
    <t>Població de 65 anys i més (%)</t>
  </si>
  <si>
    <t>De 0 a 14 anys</t>
  </si>
  <si>
    <t>De 15 a 64 anys</t>
  </si>
  <si>
    <t>Variació anual</t>
  </si>
  <si>
    <t>Absolut</t>
  </si>
  <si>
    <t>Migratori amb l'estranger</t>
  </si>
  <si>
    <t>Migratori interior</t>
  </si>
  <si>
    <t>Natural</t>
  </si>
  <si>
    <t>Població a 1 de gener de 2018</t>
  </si>
  <si>
    <t>Població a 1 de gener de 2019</t>
  </si>
  <si>
    <t>Creixement 2018</t>
  </si>
  <si>
    <t>Font: Idescat.</t>
  </si>
  <si>
    <t>Taula 1. Població a 1 de gener. Catalunya. 2009-2019</t>
  </si>
  <si>
    <t>Naixements</t>
  </si>
  <si>
    <t>Defuncions</t>
  </si>
  <si>
    <t>Creixement natural</t>
  </si>
  <si>
    <t>Saldo migratori amb la resta d'Espanya</t>
  </si>
  <si>
    <t>Saldo migratori amb l'estranger</t>
  </si>
  <si>
    <t>Taula 5. Indicadors d'envelliment. Catalunya. 2018 i 2019</t>
  </si>
  <si>
    <t>Taula 3. Creixement de la població. Catalunya. 2009-2018</t>
  </si>
  <si>
    <t>Taula 4. Població a 1 de gener, per sexe i edat. Catalunya. 2018 i 2019</t>
  </si>
  <si>
    <t>Taula 2. Moviment demogràfic. Catalunya. 2018-2019</t>
  </si>
  <si>
    <t>Correcció estadística (1)</t>
  </si>
  <si>
    <t>(1) El creixement de la població inclou una correcció estadística de la població centenària.</t>
  </si>
  <si>
    <t>Població</t>
  </si>
  <si>
    <t>Absoluta</t>
  </si>
  <si>
    <t>Tant per mil</t>
  </si>
  <si>
    <t>Nota: El creixement de la població inclou una correcció estadística de la població centenària.</t>
  </si>
  <si>
    <t>Taula 6. Evolució demogràfica. Comarques i Aran, i àmbits del Pla territorial. 2018-2019</t>
  </si>
  <si>
    <t>Taula 7. Població per edat. Comarques i Aran, i àmbits del Pla territorial. 2019</t>
  </si>
  <si>
    <t>Població total</t>
  </si>
  <si>
    <t>De 16 a 64 anys</t>
  </si>
  <si>
    <t>De 16 a 64 anys (%)</t>
  </si>
  <si>
    <t>De 65 anys i més (%)</t>
  </si>
  <si>
    <t>De 0 a 15 anys (%)</t>
  </si>
  <si>
    <t>De 0 a 15 anys</t>
  </si>
  <si>
    <t>Estimacions de població. Dades definitives. 2019. Taules de la nota de premsa. Idescat. 18 de desembre de 2019</t>
  </si>
  <si>
    <t>(1) Nombre de persones de 65 anys i més per cada 100 menors de 15 anys</t>
  </si>
  <si>
    <t>(2) Nombre de persones de 85 anys i més per cada 100 persones de 65 anys i més</t>
  </si>
  <si>
    <t>(3) Nombre de persones de 65 anys i més per cada 100 persones de 15 a 64 anys</t>
  </si>
  <si>
    <t>Creixement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</si>
</sst>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Helvetic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24" fillId="0" borderId="0" applyNumberForma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1" fillId="0" borderId="0" xfId="0" applyFont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2" fillId="0" borderId="0" xfId="0" applyFont="1" applyFill="1"/>
    <xf numFmtId="1" fontId="0" fillId="0" borderId="0" xfId="0" applyNumberFormat="1"/>
    <xf numFmtId="3" fontId="2" fillId="0" borderId="0" xfId="0" applyNumberFormat="1" applyFont="1"/>
    <xf numFmtId="2" fontId="4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9" fillId="0" borderId="2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right"/>
    </xf>
    <xf numFmtId="3" fontId="9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8" fillId="0" borderId="2" xfId="0" applyFont="1" applyFill="1" applyBorder="1"/>
    <xf numFmtId="3" fontId="11" fillId="0" borderId="2" xfId="0" applyNumberFormat="1" applyFont="1" applyFill="1" applyBorder="1"/>
    <xf numFmtId="3" fontId="8" fillId="0" borderId="2" xfId="0" applyNumberFormat="1" applyFont="1" applyFill="1" applyBorder="1"/>
    <xf numFmtId="0" fontId="12" fillId="0" borderId="0" xfId="0" applyFont="1" applyFill="1"/>
    <xf numFmtId="0" fontId="9" fillId="0" borderId="3" xfId="0" applyFont="1" applyFill="1" applyBorder="1"/>
    <xf numFmtId="164" fontId="9" fillId="0" borderId="0" xfId="0" applyNumberFormat="1" applyFont="1" applyFill="1"/>
    <xf numFmtId="164" fontId="9" fillId="0" borderId="2" xfId="0" applyNumberFormat="1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/>
    <xf numFmtId="0" fontId="9" fillId="0" borderId="2" xfId="0" applyFont="1" applyBorder="1" applyAlignment="1">
      <alignment horizontal="left"/>
    </xf>
    <xf numFmtId="164" fontId="9" fillId="0" borderId="2" xfId="0" applyNumberFormat="1" applyFont="1" applyBorder="1"/>
    <xf numFmtId="0" fontId="12" fillId="0" borderId="0" xfId="0" applyFont="1"/>
    <xf numFmtId="3" fontId="7" fillId="0" borderId="0" xfId="0" applyNumberFormat="1" applyFont="1" applyFill="1"/>
    <xf numFmtId="0" fontId="9" fillId="0" borderId="3" xfId="0" applyFont="1" applyBorder="1"/>
    <xf numFmtId="3" fontId="9" fillId="0" borderId="3" xfId="0" applyNumberFormat="1" applyFont="1" applyFill="1" applyBorder="1"/>
    <xf numFmtId="3" fontId="15" fillId="0" borderId="0" xfId="0" applyNumberFormat="1" applyFont="1" applyFill="1"/>
    <xf numFmtId="3" fontId="16" fillId="0" borderId="0" xfId="0" applyNumberFormat="1" applyFont="1" applyFill="1" applyBorder="1"/>
    <xf numFmtId="3" fontId="10" fillId="0" borderId="0" xfId="0" applyNumberFormat="1" applyFont="1" applyFill="1"/>
    <xf numFmtId="0" fontId="9" fillId="0" borderId="1" xfId="0" applyFont="1" applyBorder="1"/>
    <xf numFmtId="0" fontId="8" fillId="0" borderId="2" xfId="0" applyFont="1" applyBorder="1"/>
    <xf numFmtId="3" fontId="10" fillId="0" borderId="2" xfId="0" applyNumberFormat="1" applyFont="1" applyFill="1" applyBorder="1"/>
    <xf numFmtId="3" fontId="17" fillId="0" borderId="0" xfId="0" applyNumberFormat="1" applyFont="1" applyFill="1" applyBorder="1"/>
    <xf numFmtId="3" fontId="15" fillId="0" borderId="1" xfId="0" applyNumberFormat="1" applyFont="1" applyFill="1" applyBorder="1"/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3" fontId="18" fillId="0" borderId="0" xfId="0" applyNumberFormat="1" applyFont="1" applyFill="1" applyBorder="1"/>
    <xf numFmtId="3" fontId="10" fillId="0" borderId="0" xfId="0" applyNumberFormat="1" applyFont="1" applyFill="1" applyAlignment="1">
      <alignment horizontal="right"/>
    </xf>
    <xf numFmtId="165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3" fontId="9" fillId="0" borderId="0" xfId="0" applyNumberFormat="1" applyFont="1" applyBorder="1"/>
    <xf numFmtId="0" fontId="10" fillId="0" borderId="1" xfId="0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right" wrapText="1"/>
    </xf>
    <xf numFmtId="3" fontId="8" fillId="0" borderId="0" xfId="0" applyNumberFormat="1" applyFont="1" applyFill="1"/>
    <xf numFmtId="3" fontId="17" fillId="0" borderId="0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3" fontId="20" fillId="0" borderId="2" xfId="0" applyNumberFormat="1" applyFont="1" applyFill="1" applyBorder="1" applyAlignment="1">
      <alignment horizontal="right" wrapText="1"/>
    </xf>
    <xf numFmtId="0" fontId="15" fillId="0" borderId="0" xfId="0" applyFont="1" applyFill="1"/>
    <xf numFmtId="0" fontId="10" fillId="0" borderId="2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3" fontId="13" fillId="0" borderId="0" xfId="0" applyNumberFormat="1" applyFont="1" applyFill="1" applyBorder="1"/>
    <xf numFmtId="165" fontId="13" fillId="0" borderId="0" xfId="0" applyNumberFormat="1" applyFont="1" applyFill="1" applyBorder="1"/>
    <xf numFmtId="3" fontId="19" fillId="0" borderId="0" xfId="0" applyNumberFormat="1" applyFont="1" applyFill="1" applyBorder="1"/>
    <xf numFmtId="165" fontId="21" fillId="0" borderId="0" xfId="0" applyNumberFormat="1" applyFont="1" applyFill="1" applyBorder="1"/>
    <xf numFmtId="3" fontId="18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/>
    <xf numFmtId="0" fontId="14" fillId="0" borderId="0" xfId="0" applyFont="1" applyFill="1"/>
    <xf numFmtId="0" fontId="7" fillId="0" borderId="0" xfId="0" applyFont="1" applyFill="1" applyBorder="1"/>
    <xf numFmtId="0" fontId="7" fillId="0" borderId="6" xfId="0" applyFont="1" applyFill="1" applyBorder="1"/>
    <xf numFmtId="164" fontId="9" fillId="0" borderId="0" xfId="0" applyNumberFormat="1" applyFont="1" applyFill="1" applyBorder="1"/>
    <xf numFmtId="0" fontId="8" fillId="0" borderId="3" xfId="0" applyFont="1" applyFill="1" applyBorder="1"/>
    <xf numFmtId="0" fontId="22" fillId="0" borderId="0" xfId="0" applyFont="1"/>
    <xf numFmtId="0" fontId="23" fillId="0" borderId="0" xfId="0" applyFont="1"/>
    <xf numFmtId="0" fontId="24" fillId="0" borderId="0" xfId="3"/>
    <xf numFmtId="164" fontId="9" fillId="0" borderId="0" xfId="1" applyNumberFormat="1" applyFont="1" applyFill="1"/>
    <xf numFmtId="0" fontId="24" fillId="0" borderId="0" xfId="3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25" fillId="0" borderId="0" xfId="0" applyFont="1"/>
  </cellXfs>
  <cellStyles count="4">
    <cellStyle name="Enllaç" xfId="3" builtinId="8"/>
    <cellStyle name="Normal" xfId="0" builtinId="0"/>
    <cellStyle name="Normal 2" xfId="2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showGridLines="0" tabSelected="1" zoomScaleNormal="100" workbookViewId="0"/>
  </sheetViews>
  <sheetFormatPr defaultRowHeight="15" x14ac:dyDescent="0.25"/>
  <sheetData>
    <row r="1" spans="1:1" ht="15.75" x14ac:dyDescent="0.25">
      <c r="A1" s="97" t="s">
        <v>98</v>
      </c>
    </row>
    <row r="2" spans="1:1" x14ac:dyDescent="0.25">
      <c r="A2" s="98"/>
    </row>
    <row r="3" spans="1:1" x14ac:dyDescent="0.25">
      <c r="A3" s="99" t="s">
        <v>74</v>
      </c>
    </row>
    <row r="4" spans="1:1" x14ac:dyDescent="0.25">
      <c r="A4" s="99" t="s">
        <v>83</v>
      </c>
    </row>
    <row r="5" spans="1:1" x14ac:dyDescent="0.25">
      <c r="A5" s="99" t="s">
        <v>81</v>
      </c>
    </row>
    <row r="6" spans="1:1" x14ac:dyDescent="0.25">
      <c r="A6" s="101" t="s">
        <v>82</v>
      </c>
    </row>
    <row r="7" spans="1:1" x14ac:dyDescent="0.25">
      <c r="A7" s="101" t="s">
        <v>80</v>
      </c>
    </row>
    <row r="8" spans="1:1" x14ac:dyDescent="0.25">
      <c r="A8" s="101" t="s">
        <v>90</v>
      </c>
    </row>
    <row r="9" spans="1:1" x14ac:dyDescent="0.25">
      <c r="A9" s="101" t="s">
        <v>91</v>
      </c>
    </row>
  </sheetData>
  <hyperlinks>
    <hyperlink ref="A3" location="'Taula 1'!A1" display="Taula 1. Població a 1 de gener. Catalunya. 2009-2019"/>
    <hyperlink ref="A4" location="'Taula 2'!A1" display="Taula 2. Moviment demogràfic. Catalunya. 2018-2019"/>
    <hyperlink ref="A5" location="'Taula 3'!A1" display="Taula 3. Creixement de la població. Catalunya. 2009-2018"/>
    <hyperlink ref="A6" location="'Taula 4'!A1" display="Taula 4. Població a 1 de gener, per sexe i edat. Catalunya. 2018 i 2019"/>
    <hyperlink ref="A7" location="'Taula 5'!A1" display="Taula 5. Indicadors d'envelliment. Catalunya. 2018 i 2019"/>
    <hyperlink ref="A8" location="'Taula 6'!A1" display="Taula 6. Evolució demogràfica. Comarques i Aran, i àmbits del Pla territorial. 2018-2019"/>
    <hyperlink ref="A9" location="'Taula 7'!A1" display="Taula 7. Població per edat. Comarques i Aran, i àmbits del Pla territorial. 2019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/>
  </sheetViews>
  <sheetFormatPr defaultRowHeight="15" x14ac:dyDescent="0.25"/>
  <cols>
    <col min="2" max="2" width="15.28515625" customWidth="1"/>
    <col min="3" max="3" width="14.5703125" customWidth="1"/>
    <col min="4" max="4" width="16.28515625" customWidth="1"/>
    <col min="8" max="8" width="17.7109375" customWidth="1"/>
    <col min="9" max="9" width="19.85546875" customWidth="1"/>
    <col min="10" max="10" width="17.7109375" customWidth="1"/>
  </cols>
  <sheetData>
    <row r="1" spans="1:6" x14ac:dyDescent="0.25">
      <c r="A1" s="32" t="s">
        <v>74</v>
      </c>
      <c r="B1" s="20"/>
      <c r="C1" s="38"/>
      <c r="D1" s="38"/>
      <c r="E1" s="5"/>
    </row>
    <row r="2" spans="1:6" ht="15.75" thickBot="1" x14ac:dyDescent="0.3">
      <c r="A2" s="39"/>
      <c r="B2" s="21"/>
      <c r="C2" s="21"/>
      <c r="D2" s="21"/>
      <c r="E2" s="3"/>
      <c r="F2" s="3"/>
    </row>
    <row r="3" spans="1:6" x14ac:dyDescent="0.25">
      <c r="A3" s="38"/>
      <c r="B3" s="20"/>
      <c r="C3" s="102" t="s">
        <v>65</v>
      </c>
      <c r="D3" s="102"/>
      <c r="E3" s="3"/>
      <c r="F3" s="3"/>
    </row>
    <row r="4" spans="1:6" ht="16.5" customHeight="1" x14ac:dyDescent="0.25">
      <c r="A4" s="58"/>
      <c r="B4" s="23" t="s">
        <v>86</v>
      </c>
      <c r="C4" s="23" t="s">
        <v>87</v>
      </c>
      <c r="D4" s="71" t="s">
        <v>88</v>
      </c>
      <c r="E4" s="3"/>
      <c r="F4" s="3"/>
    </row>
    <row r="5" spans="1:6" x14ac:dyDescent="0.25">
      <c r="A5" s="45">
        <v>2019</v>
      </c>
      <c r="B5" s="56">
        <v>7619494</v>
      </c>
      <c r="C5" s="63"/>
      <c r="D5" s="64"/>
      <c r="E5" s="3"/>
      <c r="F5" s="3"/>
    </row>
    <row r="6" spans="1:6" x14ac:dyDescent="0.25">
      <c r="A6" s="45">
        <v>2018</v>
      </c>
      <c r="B6" s="65">
        <v>7543825</v>
      </c>
      <c r="C6" s="66">
        <f>+B5-B6</f>
        <v>75669</v>
      </c>
      <c r="D6" s="34">
        <f>(C6/B6)*1000</f>
        <v>10.030587931188753</v>
      </c>
      <c r="E6" s="4"/>
      <c r="F6" s="3"/>
    </row>
    <row r="7" spans="1:6" s="3" customFormat="1" x14ac:dyDescent="0.25">
      <c r="A7" s="43">
        <v>2017</v>
      </c>
      <c r="B7" s="57">
        <v>7496276</v>
      </c>
      <c r="C7" s="66">
        <f>+B6-B7</f>
        <v>47549</v>
      </c>
      <c r="D7" s="34">
        <f>(C7/B7)*1000</f>
        <v>6.3430161856367082</v>
      </c>
    </row>
    <row r="8" spans="1:6" x14ac:dyDescent="0.25">
      <c r="A8" s="45">
        <v>2016</v>
      </c>
      <c r="B8" s="24">
        <v>7448332</v>
      </c>
      <c r="C8" s="24">
        <v>47944</v>
      </c>
      <c r="D8" s="67">
        <v>6.4162271770527539</v>
      </c>
      <c r="E8" s="4"/>
    </row>
    <row r="9" spans="1:6" x14ac:dyDescent="0.25">
      <c r="A9" s="45">
        <v>2015</v>
      </c>
      <c r="B9" s="24">
        <v>7424754</v>
      </c>
      <c r="C9" s="24">
        <v>23578</v>
      </c>
      <c r="D9" s="67">
        <v>3.1705592235532021</v>
      </c>
      <c r="E9" s="4"/>
    </row>
    <row r="10" spans="1:6" x14ac:dyDescent="0.25">
      <c r="A10" s="45">
        <v>2014</v>
      </c>
      <c r="B10" s="68">
        <v>7433894</v>
      </c>
      <c r="C10" s="24">
        <v>-9140</v>
      </c>
      <c r="D10" s="34">
        <v>-1.23</v>
      </c>
    </row>
    <row r="11" spans="1:6" x14ac:dyDescent="0.25">
      <c r="A11" s="45">
        <v>2013</v>
      </c>
      <c r="B11" s="68">
        <v>7478968</v>
      </c>
      <c r="C11" s="68">
        <v>-45074</v>
      </c>
      <c r="D11" s="34">
        <v>-6</v>
      </c>
    </row>
    <row r="12" spans="1:6" x14ac:dyDescent="0.25">
      <c r="A12" s="45">
        <v>2012</v>
      </c>
      <c r="B12" s="68">
        <v>7515398</v>
      </c>
      <c r="C12" s="68">
        <v>-36430</v>
      </c>
      <c r="D12" s="46">
        <v>-4.8600000000000003</v>
      </c>
    </row>
    <row r="13" spans="1:6" x14ac:dyDescent="0.25">
      <c r="A13" s="45">
        <v>2011</v>
      </c>
      <c r="B13" s="68">
        <v>7501853</v>
      </c>
      <c r="C13" s="68">
        <v>13545</v>
      </c>
      <c r="D13" s="46">
        <v>1.8</v>
      </c>
    </row>
    <row r="14" spans="1:6" x14ac:dyDescent="0.25">
      <c r="A14" s="45">
        <v>2010</v>
      </c>
      <c r="B14" s="68">
        <v>7462044</v>
      </c>
      <c r="C14" s="68">
        <v>39809</v>
      </c>
      <c r="D14" s="46">
        <v>5.32</v>
      </c>
    </row>
    <row r="15" spans="1:6" ht="15.75" thickBot="1" x14ac:dyDescent="0.3">
      <c r="A15" s="49">
        <v>2009</v>
      </c>
      <c r="B15" s="69">
        <v>7416605</v>
      </c>
      <c r="C15" s="69">
        <f>B14-B15</f>
        <v>45439</v>
      </c>
      <c r="D15" s="50">
        <v>6.1</v>
      </c>
    </row>
    <row r="16" spans="1:6" ht="16.5" customHeight="1" x14ac:dyDescent="0.25">
      <c r="A16" s="15" t="s">
        <v>73</v>
      </c>
      <c r="B16" s="70"/>
      <c r="C16" s="70"/>
      <c r="D16" s="48"/>
    </row>
    <row r="17" spans="1:4" ht="18.75" customHeight="1" x14ac:dyDescent="0.25">
      <c r="A17" s="6"/>
      <c r="B17" s="7"/>
      <c r="C17" s="7"/>
      <c r="D17" s="8"/>
    </row>
    <row r="18" spans="1:4" ht="18.75" customHeight="1" x14ac:dyDescent="0.25">
      <c r="A18" s="6"/>
      <c r="B18" s="7"/>
      <c r="C18" s="7"/>
      <c r="D18" s="8"/>
    </row>
    <row r="19" spans="1:4" x14ac:dyDescent="0.25">
      <c r="A19" s="6"/>
      <c r="B19" s="7"/>
      <c r="C19" s="7"/>
      <c r="D19" s="8"/>
    </row>
    <row r="22" spans="1:4" x14ac:dyDescent="0.25">
      <c r="B22" s="1"/>
    </row>
    <row r="23" spans="1:4" x14ac:dyDescent="0.25">
      <c r="B23" s="1"/>
    </row>
    <row r="24" spans="1:4" x14ac:dyDescent="0.25">
      <c r="B24" s="1"/>
    </row>
    <row r="25" spans="1:4" x14ac:dyDescent="0.25">
      <c r="B25" s="1"/>
    </row>
    <row r="26" spans="1:4" x14ac:dyDescent="0.25">
      <c r="B26" s="1"/>
    </row>
    <row r="27" spans="1:4" x14ac:dyDescent="0.25">
      <c r="B27" s="1"/>
    </row>
    <row r="28" spans="1:4" x14ac:dyDescent="0.25">
      <c r="B28" s="1"/>
    </row>
    <row r="29" spans="1:4" x14ac:dyDescent="0.25">
      <c r="B29" s="1"/>
    </row>
    <row r="30" spans="1:4" x14ac:dyDescent="0.25">
      <c r="B30" s="12"/>
    </row>
    <row r="31" spans="1:4" x14ac:dyDescent="0.25">
      <c r="B31" s="12"/>
    </row>
  </sheetData>
  <mergeCells count="1"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zoomScaleNormal="100" workbookViewId="0"/>
  </sheetViews>
  <sheetFormatPr defaultRowHeight="15" x14ac:dyDescent="0.25"/>
  <cols>
    <col min="1" max="1" width="3.85546875" customWidth="1"/>
    <col min="2" max="2" width="36.42578125" customWidth="1"/>
    <col min="3" max="3" width="11.42578125" customWidth="1"/>
    <col min="7" max="9" width="19.42578125" customWidth="1"/>
  </cols>
  <sheetData>
    <row r="1" spans="1:5" x14ac:dyDescent="0.25">
      <c r="A1" s="32" t="s">
        <v>83</v>
      </c>
      <c r="B1" s="19"/>
      <c r="C1" s="38"/>
    </row>
    <row r="2" spans="1:5" ht="9.75" customHeight="1" thickBot="1" x14ac:dyDescent="0.3">
      <c r="A2" s="39"/>
      <c r="B2" s="39"/>
      <c r="C2" s="39"/>
    </row>
    <row r="3" spans="1:5" x14ac:dyDescent="0.25">
      <c r="A3" s="53" t="s">
        <v>70</v>
      </c>
      <c r="B3" s="53"/>
      <c r="C3" s="54">
        <v>7543825</v>
      </c>
    </row>
    <row r="4" spans="1:5" ht="22.5" customHeight="1" x14ac:dyDescent="0.25">
      <c r="A4" s="37" t="s">
        <v>77</v>
      </c>
      <c r="B4" s="37"/>
      <c r="C4" s="55">
        <f>+C5-C6</f>
        <v>-2996</v>
      </c>
    </row>
    <row r="5" spans="1:5" x14ac:dyDescent="0.25">
      <c r="A5" s="38"/>
      <c r="B5" s="38" t="s">
        <v>75</v>
      </c>
      <c r="C5" s="61">
        <v>63566</v>
      </c>
    </row>
    <row r="6" spans="1:5" x14ac:dyDescent="0.25">
      <c r="A6" s="38"/>
      <c r="B6" s="38" t="s">
        <v>76</v>
      </c>
      <c r="C6" s="57">
        <v>66562</v>
      </c>
    </row>
    <row r="7" spans="1:5" ht="22.5" customHeight="1" x14ac:dyDescent="0.25">
      <c r="A7" s="37" t="s">
        <v>78</v>
      </c>
      <c r="B7" s="38"/>
      <c r="C7" s="57">
        <v>-2689</v>
      </c>
    </row>
    <row r="8" spans="1:5" ht="24" customHeight="1" x14ac:dyDescent="0.25">
      <c r="A8" s="37" t="s">
        <v>79</v>
      </c>
      <c r="B8" s="37"/>
      <c r="C8" s="55">
        <v>81443</v>
      </c>
    </row>
    <row r="9" spans="1:5" ht="22.5" customHeight="1" x14ac:dyDescent="0.25">
      <c r="A9" s="58" t="s">
        <v>84</v>
      </c>
      <c r="B9" s="58"/>
      <c r="C9" s="62">
        <v>-89</v>
      </c>
      <c r="D9" s="11"/>
    </row>
    <row r="10" spans="1:5" ht="19.5" customHeight="1" thickBot="1" x14ac:dyDescent="0.3">
      <c r="A10" s="59" t="s">
        <v>71</v>
      </c>
      <c r="B10" s="59"/>
      <c r="C10" s="60">
        <f>C3+C4+C7+C8+C9</f>
        <v>7619494</v>
      </c>
    </row>
    <row r="11" spans="1:5" ht="15" customHeight="1" x14ac:dyDescent="0.25">
      <c r="A11" s="27" t="s">
        <v>73</v>
      </c>
      <c r="B11" s="27"/>
      <c r="C11" s="38"/>
    </row>
    <row r="12" spans="1:5" x14ac:dyDescent="0.25">
      <c r="A12" s="103" t="s">
        <v>85</v>
      </c>
      <c r="B12" s="103"/>
      <c r="C12" s="103"/>
    </row>
    <row r="13" spans="1:5" x14ac:dyDescent="0.25">
      <c r="A13" s="103"/>
      <c r="B13" s="103"/>
      <c r="C13" s="103"/>
    </row>
    <row r="16" spans="1:5" x14ac:dyDescent="0.25">
      <c r="E16" s="13"/>
    </row>
    <row r="17" spans="6:7" x14ac:dyDescent="0.25">
      <c r="F17" s="13"/>
      <c r="G17" s="13"/>
    </row>
  </sheetData>
  <mergeCells count="1">
    <mergeCell ref="A12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/>
  </sheetViews>
  <sheetFormatPr defaultRowHeight="15" x14ac:dyDescent="0.25"/>
  <cols>
    <col min="2" max="2" width="13.7109375" customWidth="1"/>
    <col min="3" max="3" width="15.5703125" customWidth="1"/>
    <col min="4" max="4" width="17.85546875" customWidth="1"/>
  </cols>
  <sheetData>
    <row r="1" spans="1:4" x14ac:dyDescent="0.25">
      <c r="A1" s="51" t="s">
        <v>81</v>
      </c>
      <c r="B1" s="38"/>
      <c r="C1" s="38"/>
      <c r="D1" s="38"/>
    </row>
    <row r="2" spans="1:4" ht="15.75" thickBot="1" x14ac:dyDescent="0.3">
      <c r="A2" s="39"/>
      <c r="B2" s="39"/>
      <c r="C2" s="39"/>
      <c r="D2" s="39"/>
    </row>
    <row r="3" spans="1:4" x14ac:dyDescent="0.25">
      <c r="A3" s="40"/>
      <c r="B3" s="107" t="s">
        <v>88</v>
      </c>
      <c r="C3" s="107"/>
      <c r="D3" s="107"/>
    </row>
    <row r="4" spans="1:4" ht="1.5" customHeight="1" x14ac:dyDescent="0.25">
      <c r="A4" s="27"/>
      <c r="B4" s="104" t="s">
        <v>53</v>
      </c>
      <c r="C4" s="104" t="s">
        <v>54</v>
      </c>
      <c r="D4" s="104" t="s">
        <v>52</v>
      </c>
    </row>
    <row r="5" spans="1:4" ht="39" customHeight="1" x14ac:dyDescent="0.25">
      <c r="A5" s="22"/>
      <c r="B5" s="105"/>
      <c r="C5" s="105"/>
      <c r="D5" s="105"/>
    </row>
    <row r="6" spans="1:4" x14ac:dyDescent="0.25">
      <c r="A6" s="41">
        <v>2018</v>
      </c>
      <c r="B6" s="42">
        <v>-0.39516422397317319</v>
      </c>
      <c r="C6" s="42">
        <v>10.387437681836875</v>
      </c>
      <c r="D6" s="42">
        <v>9.9805346007430025</v>
      </c>
    </row>
    <row r="7" spans="1:4" x14ac:dyDescent="0.25">
      <c r="A7" s="41">
        <v>2017</v>
      </c>
      <c r="B7" s="42">
        <v>8.4841768107766599E-2</v>
      </c>
      <c r="C7" s="42">
        <v>6.2931846926833019</v>
      </c>
      <c r="D7" s="42">
        <v>6.3231053789282035</v>
      </c>
    </row>
    <row r="8" spans="1:4" x14ac:dyDescent="0.25">
      <c r="A8" s="43">
        <v>2016</v>
      </c>
      <c r="B8" s="44">
        <v>0.7519782085574559</v>
      </c>
      <c r="C8" s="44">
        <v>5.6642601311967109</v>
      </c>
      <c r="D8" s="44">
        <v>6.416238339754166</v>
      </c>
    </row>
    <row r="9" spans="1:4" x14ac:dyDescent="0.25">
      <c r="A9" s="43">
        <v>2015</v>
      </c>
      <c r="B9" s="44">
        <v>0.75088481771141491</v>
      </c>
      <c r="C9" s="44">
        <v>2.4196671579332381</v>
      </c>
      <c r="D9" s="44">
        <v>3.1705519756446527</v>
      </c>
    </row>
    <row r="10" spans="1:4" x14ac:dyDescent="0.25">
      <c r="A10" s="43">
        <v>2014</v>
      </c>
      <c r="B10" s="34">
        <v>1.38</v>
      </c>
      <c r="C10" s="34">
        <v>-2.61</v>
      </c>
      <c r="D10" s="34">
        <v>-1.23</v>
      </c>
    </row>
    <row r="11" spans="1:4" x14ac:dyDescent="0.25">
      <c r="A11" s="43">
        <v>2013</v>
      </c>
      <c r="B11" s="34">
        <v>1.45</v>
      </c>
      <c r="C11" s="34">
        <v>-7.49</v>
      </c>
      <c r="D11" s="34">
        <v>-6</v>
      </c>
    </row>
    <row r="12" spans="1:4" x14ac:dyDescent="0.25">
      <c r="A12" s="45">
        <v>2012</v>
      </c>
      <c r="B12" s="46">
        <v>1.93</v>
      </c>
      <c r="C12" s="46">
        <v>-6.79</v>
      </c>
      <c r="D12" s="46">
        <v>-4.8600000000000003</v>
      </c>
    </row>
    <row r="13" spans="1:4" x14ac:dyDescent="0.25">
      <c r="A13" s="45">
        <v>2011</v>
      </c>
      <c r="B13" s="46">
        <v>2.83</v>
      </c>
      <c r="C13" s="46">
        <v>-1.03</v>
      </c>
      <c r="D13" s="46">
        <v>1.8</v>
      </c>
    </row>
    <row r="14" spans="1:4" x14ac:dyDescent="0.25">
      <c r="A14" s="47">
        <v>2010</v>
      </c>
      <c r="B14" s="48">
        <v>3.33</v>
      </c>
      <c r="C14" s="48">
        <v>1.99</v>
      </c>
      <c r="D14" s="48">
        <v>5.32</v>
      </c>
    </row>
    <row r="15" spans="1:4" ht="15.75" thickBot="1" x14ac:dyDescent="0.3">
      <c r="A15" s="49">
        <v>2009</v>
      </c>
      <c r="B15" s="50">
        <v>3.39</v>
      </c>
      <c r="C15" s="50">
        <v>2.72</v>
      </c>
      <c r="D15" s="50">
        <v>6.11</v>
      </c>
    </row>
    <row r="16" spans="1:4" x14ac:dyDescent="0.25">
      <c r="A16" s="15" t="s">
        <v>73</v>
      </c>
      <c r="B16" s="36"/>
      <c r="C16" s="36"/>
      <c r="D16" s="36"/>
    </row>
    <row r="17" spans="1:4" x14ac:dyDescent="0.25">
      <c r="A17" s="106"/>
      <c r="B17" s="106"/>
      <c r="C17" s="106"/>
      <c r="D17" s="106"/>
    </row>
    <row r="18" spans="1:4" x14ac:dyDescent="0.25">
      <c r="A18" s="106"/>
      <c r="B18" s="106"/>
      <c r="C18" s="106"/>
      <c r="D18" s="106"/>
    </row>
  </sheetData>
  <mergeCells count="5">
    <mergeCell ref="B4:B5"/>
    <mergeCell ref="C4:C5"/>
    <mergeCell ref="D4:D5"/>
    <mergeCell ref="A17:D18"/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="90" zoomScaleNormal="90" workbookViewId="0"/>
  </sheetViews>
  <sheetFormatPr defaultRowHeight="15" x14ac:dyDescent="0.25"/>
  <cols>
    <col min="1" max="1" width="17.7109375" style="3" customWidth="1"/>
    <col min="2" max="2" width="9.85546875" style="3" customWidth="1"/>
    <col min="3" max="3" width="4.42578125" style="3" customWidth="1"/>
    <col min="4" max="4" width="10.140625" style="3" customWidth="1"/>
    <col min="5" max="5" width="2" style="3" customWidth="1"/>
    <col min="6" max="6" width="11.28515625" style="3" customWidth="1"/>
    <col min="7" max="8" width="9.140625" style="3"/>
    <col min="9" max="9" width="4.140625" style="9" customWidth="1"/>
    <col min="10" max="10" width="13.28515625" style="3" customWidth="1"/>
    <col min="11" max="11" width="9.140625" style="3"/>
    <col min="12" max="12" width="5.28515625" style="3" bestFit="1" customWidth="1"/>
    <col min="13" max="13" width="20.28515625" style="3" bestFit="1" customWidth="1"/>
    <col min="14" max="14" width="16.5703125" style="3" customWidth="1"/>
    <col min="15" max="15" width="3.5703125" style="3" customWidth="1"/>
    <col min="16" max="16" width="18" style="3" customWidth="1"/>
    <col min="17" max="17" width="3.85546875" style="3" customWidth="1"/>
    <col min="18" max="18" width="14.42578125" style="3" customWidth="1"/>
    <col min="19" max="16384" width="9.140625" style="3"/>
  </cols>
  <sheetData>
    <row r="1" spans="1:10" x14ac:dyDescent="0.25">
      <c r="A1" s="32" t="s">
        <v>82</v>
      </c>
      <c r="B1" s="20"/>
      <c r="C1" s="20"/>
      <c r="D1" s="20"/>
      <c r="E1" s="20"/>
      <c r="F1" s="20"/>
    </row>
    <row r="2" spans="1:10" ht="12.75" customHeight="1" thickBot="1" x14ac:dyDescent="0.3">
      <c r="A2" s="21"/>
      <c r="B2" s="21"/>
      <c r="C2" s="21"/>
      <c r="D2" s="21"/>
      <c r="E2" s="21"/>
      <c r="F2" s="21"/>
    </row>
    <row r="3" spans="1:10" x14ac:dyDescent="0.25">
      <c r="A3" s="22"/>
      <c r="B3" s="23">
        <v>2018</v>
      </c>
      <c r="C3" s="23"/>
      <c r="D3" s="23">
        <v>2019</v>
      </c>
      <c r="E3" s="22"/>
      <c r="F3" s="23" t="s">
        <v>102</v>
      </c>
    </row>
    <row r="4" spans="1:10" x14ac:dyDescent="0.25">
      <c r="A4" s="25" t="s">
        <v>63</v>
      </c>
      <c r="B4" s="26">
        <v>1187701</v>
      </c>
      <c r="C4" s="26"/>
      <c r="D4" s="26">
        <v>1183217</v>
      </c>
      <c r="E4" s="25"/>
      <c r="F4" s="24">
        <v>-4484</v>
      </c>
      <c r="J4" s="100"/>
    </row>
    <row r="5" spans="1:10" x14ac:dyDescent="0.25">
      <c r="A5" s="25" t="s">
        <v>64</v>
      </c>
      <c r="B5" s="26">
        <v>4938813</v>
      </c>
      <c r="C5" s="26"/>
      <c r="D5" s="26">
        <v>4997309</v>
      </c>
      <c r="E5" s="25"/>
      <c r="F5" s="24">
        <v>58496</v>
      </c>
      <c r="J5" s="100"/>
    </row>
    <row r="6" spans="1:10" x14ac:dyDescent="0.25">
      <c r="A6" s="25" t="s">
        <v>55</v>
      </c>
      <c r="B6" s="26">
        <v>1417311</v>
      </c>
      <c r="C6" s="26"/>
      <c r="D6" s="26">
        <v>1438968</v>
      </c>
      <c r="E6" s="25"/>
      <c r="F6" s="24">
        <v>21657</v>
      </c>
      <c r="J6" s="100"/>
    </row>
    <row r="7" spans="1:10" ht="24" customHeight="1" x14ac:dyDescent="0.25">
      <c r="A7" s="20" t="s">
        <v>57</v>
      </c>
      <c r="B7" s="24">
        <v>3694082</v>
      </c>
      <c r="C7" s="24"/>
      <c r="D7" s="24">
        <v>3732732</v>
      </c>
      <c r="E7" s="20"/>
      <c r="F7" s="24">
        <v>38650</v>
      </c>
      <c r="J7" s="100"/>
    </row>
    <row r="8" spans="1:10" x14ac:dyDescent="0.25">
      <c r="A8" s="27" t="s">
        <v>58</v>
      </c>
      <c r="B8" s="28">
        <v>3849743</v>
      </c>
      <c r="C8" s="28"/>
      <c r="D8" s="28">
        <v>3886762</v>
      </c>
      <c r="E8" s="27"/>
      <c r="F8" s="28">
        <v>37019</v>
      </c>
      <c r="J8" s="100"/>
    </row>
    <row r="9" spans="1:10" ht="18.75" customHeight="1" thickBot="1" x14ac:dyDescent="0.3">
      <c r="A9" s="29" t="s">
        <v>0</v>
      </c>
      <c r="B9" s="30">
        <v>7543825</v>
      </c>
      <c r="C9" s="31"/>
      <c r="D9" s="30">
        <v>7619494</v>
      </c>
      <c r="E9" s="31"/>
      <c r="F9" s="31">
        <v>75669</v>
      </c>
      <c r="J9" s="100"/>
    </row>
    <row r="10" spans="1:10" ht="16.5" customHeight="1" x14ac:dyDescent="0.25">
      <c r="A10" s="18" t="s">
        <v>73</v>
      </c>
      <c r="B10" s="20"/>
      <c r="C10" s="20"/>
      <c r="D10" s="20"/>
      <c r="E10" s="20"/>
      <c r="F10" s="20"/>
    </row>
    <row r="11" spans="1:10" x14ac:dyDescent="0.25">
      <c r="D11" s="2"/>
      <c r="F11" s="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40.85546875" customWidth="1"/>
  </cols>
  <sheetData>
    <row r="1" spans="1:4" x14ac:dyDescent="0.25">
      <c r="A1" s="32" t="s">
        <v>80</v>
      </c>
      <c r="B1" s="20"/>
      <c r="C1" s="20"/>
      <c r="D1" s="20"/>
    </row>
    <row r="2" spans="1:4" ht="10.5" customHeight="1" thickBot="1" x14ac:dyDescent="0.3">
      <c r="A2" s="21"/>
      <c r="B2" s="21"/>
      <c r="C2" s="21"/>
      <c r="D2" s="21"/>
    </row>
    <row r="3" spans="1:4" x14ac:dyDescent="0.25">
      <c r="A3" s="33"/>
      <c r="B3" s="96">
        <v>2018</v>
      </c>
      <c r="C3" s="96"/>
      <c r="D3" s="96">
        <v>2019</v>
      </c>
    </row>
    <row r="4" spans="1:4" x14ac:dyDescent="0.25">
      <c r="A4" s="20" t="s">
        <v>62</v>
      </c>
      <c r="B4" s="34">
        <v>18.8</v>
      </c>
      <c r="C4" s="34"/>
      <c r="D4" s="34">
        <v>18.885348554641556</v>
      </c>
    </row>
    <row r="5" spans="1:4" x14ac:dyDescent="0.25">
      <c r="A5" s="20" t="s">
        <v>59</v>
      </c>
      <c r="B5" s="34">
        <v>119.3</v>
      </c>
      <c r="C5" s="34"/>
      <c r="D5" s="34">
        <v>121.61488551973139</v>
      </c>
    </row>
    <row r="6" spans="1:4" x14ac:dyDescent="0.25">
      <c r="A6" s="20" t="s">
        <v>60</v>
      </c>
      <c r="B6" s="34">
        <v>16.7</v>
      </c>
      <c r="C6" s="34"/>
      <c r="D6" s="34">
        <v>16.928034535861812</v>
      </c>
    </row>
    <row r="7" spans="1:4" ht="15.75" thickBot="1" x14ac:dyDescent="0.3">
      <c r="A7" s="21" t="s">
        <v>61</v>
      </c>
      <c r="B7" s="35">
        <v>28.7</v>
      </c>
      <c r="C7" s="35"/>
      <c r="D7" s="35">
        <v>28.794857392248506</v>
      </c>
    </row>
    <row r="8" spans="1:4" x14ac:dyDescent="0.25">
      <c r="A8" s="18" t="s">
        <v>73</v>
      </c>
      <c r="B8" s="95"/>
      <c r="C8" s="95"/>
      <c r="D8" s="95"/>
    </row>
    <row r="9" spans="1:4" x14ac:dyDescent="0.25">
      <c r="A9" s="16" t="s">
        <v>99</v>
      </c>
      <c r="B9" s="20"/>
      <c r="C9" s="20"/>
      <c r="D9" s="20"/>
    </row>
    <row r="10" spans="1:4" x14ac:dyDescent="0.25">
      <c r="A10" s="16" t="s">
        <v>100</v>
      </c>
      <c r="B10" s="20"/>
      <c r="C10" s="20"/>
      <c r="D10" s="20"/>
    </row>
    <row r="11" spans="1:4" x14ac:dyDescent="0.25">
      <c r="A11" s="16" t="s">
        <v>101</v>
      </c>
      <c r="B11" s="20"/>
      <c r="C11" s="20"/>
      <c r="D11" s="20"/>
    </row>
    <row r="14" spans="1:4" x14ac:dyDescent="0.25">
      <c r="A14" s="1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zoomScale="90" zoomScaleNormal="90" workbookViewId="0"/>
  </sheetViews>
  <sheetFormatPr defaultRowHeight="15" x14ac:dyDescent="0.25"/>
  <cols>
    <col min="1" max="1" width="18.140625" style="10" customWidth="1"/>
    <col min="2" max="3" width="11.5703125" style="10" customWidth="1"/>
    <col min="4" max="4" width="2.28515625" style="10" customWidth="1"/>
    <col min="5" max="5" width="9.5703125" style="10" customWidth="1"/>
    <col min="6" max="6" width="9.7109375" style="10" customWidth="1"/>
    <col min="7" max="7" width="12.5703125" style="10" customWidth="1"/>
    <col min="8" max="8" width="2.5703125" style="10" customWidth="1"/>
    <col min="9" max="9" width="7.7109375" style="10" customWidth="1"/>
    <col min="10" max="10" width="8.28515625" style="3" customWidth="1"/>
    <col min="11" max="16384" width="9.140625" style="3"/>
  </cols>
  <sheetData>
    <row r="1" spans="1:11" x14ac:dyDescent="0.25">
      <c r="A1" s="92" t="s">
        <v>90</v>
      </c>
      <c r="B1" s="25"/>
      <c r="C1" s="25"/>
      <c r="D1" s="25"/>
      <c r="E1" s="25"/>
      <c r="F1" s="25"/>
      <c r="G1" s="25"/>
      <c r="H1" s="25"/>
      <c r="I1" s="25"/>
      <c r="J1" s="20"/>
    </row>
    <row r="2" spans="1:11" ht="14.1" customHeight="1" thickBot="1" x14ac:dyDescent="0.3">
      <c r="A2" s="80"/>
      <c r="B2" s="80"/>
      <c r="C2" s="80"/>
      <c r="D2" s="80"/>
      <c r="E2" s="80"/>
      <c r="F2" s="80"/>
      <c r="G2" s="80"/>
      <c r="H2" s="80"/>
      <c r="I2" s="80"/>
      <c r="J2" s="21"/>
    </row>
    <row r="3" spans="1:11" ht="14.1" customHeight="1" x14ac:dyDescent="0.25">
      <c r="A3" s="25"/>
      <c r="B3" s="108" t="s">
        <v>56</v>
      </c>
      <c r="C3" s="108"/>
      <c r="D3" s="25"/>
      <c r="E3" s="109" t="s">
        <v>72</v>
      </c>
      <c r="F3" s="109"/>
      <c r="G3" s="109"/>
      <c r="H3" s="25"/>
      <c r="I3" s="102" t="s">
        <v>72</v>
      </c>
      <c r="J3" s="102"/>
    </row>
    <row r="4" spans="1:11" ht="27" customHeight="1" x14ac:dyDescent="0.25">
      <c r="A4" s="81"/>
      <c r="B4" s="82">
        <v>2018</v>
      </c>
      <c r="C4" s="82">
        <v>2019</v>
      </c>
      <c r="D4" s="82"/>
      <c r="E4" s="83" t="s">
        <v>69</v>
      </c>
      <c r="F4" s="83" t="s">
        <v>68</v>
      </c>
      <c r="G4" s="83" t="s">
        <v>67</v>
      </c>
      <c r="H4" s="82"/>
      <c r="I4" s="71" t="s">
        <v>66</v>
      </c>
      <c r="J4" s="84" t="s">
        <v>88</v>
      </c>
    </row>
    <row r="5" spans="1:11" ht="14.1" customHeight="1" x14ac:dyDescent="0.25">
      <c r="A5" s="25" t="s">
        <v>1</v>
      </c>
      <c r="B5" s="65">
        <v>44168</v>
      </c>
      <c r="C5" s="85">
        <v>44424</v>
      </c>
      <c r="D5" s="25"/>
      <c r="E5" s="85">
        <v>-90</v>
      </c>
      <c r="F5" s="85">
        <v>21</v>
      </c>
      <c r="G5" s="85">
        <v>326</v>
      </c>
      <c r="H5" s="57"/>
      <c r="I5" s="57">
        <v>256</v>
      </c>
      <c r="J5" s="86">
        <v>5.7793028715911143</v>
      </c>
      <c r="K5" s="4"/>
    </row>
    <row r="6" spans="1:11" ht="14.1" customHeight="1" x14ac:dyDescent="0.25">
      <c r="A6" s="25" t="s">
        <v>2</v>
      </c>
      <c r="B6" s="65">
        <v>136981</v>
      </c>
      <c r="C6" s="85">
        <v>137951</v>
      </c>
      <c r="D6" s="25"/>
      <c r="E6" s="85">
        <v>156</v>
      </c>
      <c r="F6" s="85">
        <v>-227</v>
      </c>
      <c r="G6" s="85">
        <v>1041</v>
      </c>
      <c r="H6" s="57"/>
      <c r="I6" s="57">
        <v>970</v>
      </c>
      <c r="J6" s="86">
        <v>7.0562902826880824</v>
      </c>
      <c r="K6" s="4"/>
    </row>
    <row r="7" spans="1:11" ht="14.1" customHeight="1" x14ac:dyDescent="0.25">
      <c r="A7" s="25" t="s">
        <v>3</v>
      </c>
      <c r="B7" s="65">
        <v>107724</v>
      </c>
      <c r="C7" s="85">
        <v>108339</v>
      </c>
      <c r="D7" s="25"/>
      <c r="E7" s="85">
        <v>-28</v>
      </c>
      <c r="F7" s="85">
        <v>155</v>
      </c>
      <c r="G7" s="85">
        <v>491</v>
      </c>
      <c r="H7" s="57"/>
      <c r="I7" s="57">
        <v>615</v>
      </c>
      <c r="J7" s="86">
        <v>5.6927840490967911</v>
      </c>
      <c r="K7" s="4"/>
    </row>
    <row r="8" spans="1:11" ht="14.1" customHeight="1" x14ac:dyDescent="0.25">
      <c r="A8" s="25" t="s">
        <v>4</v>
      </c>
      <c r="B8" s="65">
        <v>20201</v>
      </c>
      <c r="C8" s="85">
        <v>20155</v>
      </c>
      <c r="D8" s="25"/>
      <c r="E8" s="85">
        <v>-105</v>
      </c>
      <c r="F8" s="85">
        <v>17</v>
      </c>
      <c r="G8" s="85">
        <v>47</v>
      </c>
      <c r="H8" s="57"/>
      <c r="I8" s="57">
        <v>-46</v>
      </c>
      <c r="J8" s="86">
        <v>-2.2797105758747152</v>
      </c>
      <c r="K8" s="4"/>
    </row>
    <row r="9" spans="1:11" ht="14.1" customHeight="1" x14ac:dyDescent="0.25">
      <c r="A9" s="25" t="s">
        <v>5</v>
      </c>
      <c r="B9" s="65">
        <v>3813</v>
      </c>
      <c r="C9" s="85">
        <v>3820</v>
      </c>
      <c r="D9" s="25"/>
      <c r="E9" s="85">
        <v>-15</v>
      </c>
      <c r="F9" s="85">
        <v>-4</v>
      </c>
      <c r="G9" s="85">
        <v>26</v>
      </c>
      <c r="H9" s="57"/>
      <c r="I9" s="57">
        <v>7</v>
      </c>
      <c r="J9" s="86">
        <v>1.8341412288746233</v>
      </c>
      <c r="K9" s="4"/>
    </row>
    <row r="10" spans="1:11" ht="14.1" customHeight="1" x14ac:dyDescent="0.25">
      <c r="A10" s="25" t="s">
        <v>6</v>
      </c>
      <c r="B10" s="65">
        <v>119129</v>
      </c>
      <c r="C10" s="85">
        <v>120842</v>
      </c>
      <c r="D10" s="25"/>
      <c r="E10" s="85">
        <v>-63</v>
      </c>
      <c r="F10" s="85">
        <v>1182</v>
      </c>
      <c r="G10" s="85">
        <v>594</v>
      </c>
      <c r="H10" s="57"/>
      <c r="I10" s="57">
        <v>1713</v>
      </c>
      <c r="J10" s="86">
        <v>14.276725104283434</v>
      </c>
      <c r="K10" s="4"/>
    </row>
    <row r="11" spans="1:11" ht="14.1" customHeight="1" x14ac:dyDescent="0.25">
      <c r="A11" s="25" t="s">
        <v>7</v>
      </c>
      <c r="B11" s="65">
        <v>9867</v>
      </c>
      <c r="C11" s="85">
        <v>9971</v>
      </c>
      <c r="D11" s="25"/>
      <c r="E11" s="85">
        <v>6</v>
      </c>
      <c r="F11" s="85">
        <v>-4</v>
      </c>
      <c r="G11" s="85">
        <v>102</v>
      </c>
      <c r="H11" s="57"/>
      <c r="I11" s="57">
        <v>104</v>
      </c>
      <c r="J11" s="86">
        <v>10.484927916120578</v>
      </c>
      <c r="K11" s="4"/>
    </row>
    <row r="12" spans="1:11" ht="14.1" customHeight="1" x14ac:dyDescent="0.25">
      <c r="A12" s="25" t="s">
        <v>8</v>
      </c>
      <c r="B12" s="65">
        <v>174703</v>
      </c>
      <c r="C12" s="85">
        <v>176891</v>
      </c>
      <c r="D12" s="25"/>
      <c r="E12" s="85">
        <v>-149</v>
      </c>
      <c r="F12" s="85">
        <v>843</v>
      </c>
      <c r="G12" s="85">
        <v>1495</v>
      </c>
      <c r="H12" s="57"/>
      <c r="I12" s="57">
        <v>2188</v>
      </c>
      <c r="J12" s="86">
        <v>12.446173711724319</v>
      </c>
      <c r="K12" s="4"/>
    </row>
    <row r="13" spans="1:11" ht="14.1" customHeight="1" x14ac:dyDescent="0.25">
      <c r="A13" s="25" t="s">
        <v>9</v>
      </c>
      <c r="B13" s="65">
        <v>190004</v>
      </c>
      <c r="C13" s="85">
        <v>192245</v>
      </c>
      <c r="D13" s="25"/>
      <c r="E13" s="85">
        <v>32</v>
      </c>
      <c r="F13" s="85">
        <v>1006</v>
      </c>
      <c r="G13" s="85">
        <v>1206</v>
      </c>
      <c r="H13" s="57"/>
      <c r="I13" s="57">
        <v>2241</v>
      </c>
      <c r="J13" s="86">
        <v>11.725341335098326</v>
      </c>
      <c r="K13" s="4"/>
    </row>
    <row r="14" spans="1:11" ht="14.1" customHeight="1" x14ac:dyDescent="0.25">
      <c r="A14" s="25" t="s">
        <v>10</v>
      </c>
      <c r="B14" s="65">
        <v>77170</v>
      </c>
      <c r="C14" s="85">
        <v>77199</v>
      </c>
      <c r="D14" s="25"/>
      <c r="E14" s="85">
        <v>-191</v>
      </c>
      <c r="F14" s="85">
        <v>-166</v>
      </c>
      <c r="G14" s="85">
        <v>387</v>
      </c>
      <c r="H14" s="57"/>
      <c r="I14" s="57">
        <v>29</v>
      </c>
      <c r="J14" s="86">
        <v>0.37572310502756379</v>
      </c>
      <c r="K14" s="4"/>
    </row>
    <row r="15" spans="1:11" ht="14.1" customHeight="1" x14ac:dyDescent="0.25">
      <c r="A15" s="25" t="s">
        <v>11</v>
      </c>
      <c r="B15" s="65">
        <v>131305</v>
      </c>
      <c r="C15" s="85">
        <v>132284</v>
      </c>
      <c r="D15" s="25"/>
      <c r="E15" s="85">
        <v>-99</v>
      </c>
      <c r="F15" s="85">
        <v>16</v>
      </c>
      <c r="G15" s="85">
        <v>1065</v>
      </c>
      <c r="H15" s="57"/>
      <c r="I15" s="57">
        <v>979</v>
      </c>
      <c r="J15" s="86">
        <v>7.4282310718580824</v>
      </c>
      <c r="K15" s="4"/>
    </row>
    <row r="16" spans="1:11" ht="14.1" customHeight="1" x14ac:dyDescent="0.25">
      <c r="A16" s="25" t="s">
        <v>12</v>
      </c>
      <c r="B16" s="65">
        <v>812149</v>
      </c>
      <c r="C16" s="85">
        <v>818883</v>
      </c>
      <c r="D16" s="25"/>
      <c r="E16" s="85">
        <v>356</v>
      </c>
      <c r="F16" s="85">
        <v>396</v>
      </c>
      <c r="G16" s="85">
        <v>5994</v>
      </c>
      <c r="H16" s="57"/>
      <c r="I16" s="57">
        <v>6734</v>
      </c>
      <c r="J16" s="86">
        <v>8.2573487215456236</v>
      </c>
      <c r="K16" s="4"/>
    </row>
    <row r="17" spans="1:11" ht="14.1" customHeight="1" x14ac:dyDescent="0.25">
      <c r="A17" s="25" t="s">
        <v>13</v>
      </c>
      <c r="B17" s="65">
        <v>101979</v>
      </c>
      <c r="C17" s="85">
        <v>104473</v>
      </c>
      <c r="D17" s="25"/>
      <c r="E17" s="85">
        <v>-103</v>
      </c>
      <c r="F17" s="85">
        <v>1526</v>
      </c>
      <c r="G17" s="85">
        <v>1072</v>
      </c>
      <c r="H17" s="57"/>
      <c r="I17" s="57">
        <v>2494</v>
      </c>
      <c r="J17" s="86">
        <v>24.160579698913065</v>
      </c>
      <c r="K17" s="4"/>
    </row>
    <row r="18" spans="1:11" ht="14.1" customHeight="1" x14ac:dyDescent="0.25">
      <c r="A18" s="25" t="s">
        <v>14</v>
      </c>
      <c r="B18" s="65">
        <v>2239915</v>
      </c>
      <c r="C18" s="85">
        <v>2264301</v>
      </c>
      <c r="D18" s="25"/>
      <c r="E18" s="85">
        <v>-1956</v>
      </c>
      <c r="F18" s="85">
        <v>-14730</v>
      </c>
      <c r="G18" s="85">
        <v>41080</v>
      </c>
      <c r="H18" s="57"/>
      <c r="I18" s="57">
        <v>24386</v>
      </c>
      <c r="J18" s="86">
        <v>10.82807751670879</v>
      </c>
      <c r="K18" s="4"/>
    </row>
    <row r="19" spans="1:11" ht="14.1" customHeight="1" x14ac:dyDescent="0.25">
      <c r="A19" s="25" t="s">
        <v>15</v>
      </c>
      <c r="B19" s="65">
        <v>38980</v>
      </c>
      <c r="C19" s="85">
        <v>39274</v>
      </c>
      <c r="D19" s="25"/>
      <c r="E19" s="85">
        <v>-249</v>
      </c>
      <c r="F19" s="85">
        <v>121</v>
      </c>
      <c r="G19" s="85">
        <v>426</v>
      </c>
      <c r="H19" s="57"/>
      <c r="I19" s="57">
        <v>294</v>
      </c>
      <c r="J19" s="86">
        <v>7.5139928949318886</v>
      </c>
      <c r="K19" s="4"/>
    </row>
    <row r="20" spans="1:11" ht="14.1" customHeight="1" x14ac:dyDescent="0.25">
      <c r="A20" s="25" t="s">
        <v>16</v>
      </c>
      <c r="B20" s="65">
        <v>17695</v>
      </c>
      <c r="C20" s="85">
        <v>18061</v>
      </c>
      <c r="D20" s="25"/>
      <c r="E20" s="85">
        <v>-16</v>
      </c>
      <c r="F20" s="85">
        <v>145</v>
      </c>
      <c r="G20" s="85">
        <v>237</v>
      </c>
      <c r="H20" s="57"/>
      <c r="I20" s="57">
        <v>366</v>
      </c>
      <c r="J20" s="86">
        <v>20.472088600514599</v>
      </c>
      <c r="K20" s="4"/>
    </row>
    <row r="21" spans="1:11" ht="14.1" customHeight="1" x14ac:dyDescent="0.25">
      <c r="A21" s="25" t="s">
        <v>17</v>
      </c>
      <c r="B21" s="65">
        <v>20013</v>
      </c>
      <c r="C21" s="85">
        <v>19852</v>
      </c>
      <c r="D21" s="25"/>
      <c r="E21" s="85">
        <v>-104</v>
      </c>
      <c r="F21" s="85">
        <v>-61</v>
      </c>
      <c r="G21" s="85">
        <v>4</v>
      </c>
      <c r="H21" s="57"/>
      <c r="I21" s="57">
        <v>-161</v>
      </c>
      <c r="J21" s="86">
        <v>-8.0772607550482896</v>
      </c>
      <c r="K21" s="4"/>
    </row>
    <row r="22" spans="1:11" ht="14.1" customHeight="1" x14ac:dyDescent="0.25">
      <c r="A22" s="25" t="s">
        <v>18</v>
      </c>
      <c r="B22" s="65">
        <v>146650</v>
      </c>
      <c r="C22" s="85">
        <v>147635</v>
      </c>
      <c r="D22" s="25"/>
      <c r="E22" s="85">
        <v>-36</v>
      </c>
      <c r="F22" s="85">
        <v>721</v>
      </c>
      <c r="G22" s="85">
        <v>301</v>
      </c>
      <c r="H22" s="57"/>
      <c r="I22" s="57">
        <v>985</v>
      </c>
      <c r="J22" s="86">
        <v>6.6941910053179736</v>
      </c>
      <c r="K22" s="4"/>
    </row>
    <row r="23" spans="1:11" ht="14.1" customHeight="1" x14ac:dyDescent="0.25">
      <c r="A23" s="25" t="s">
        <v>19</v>
      </c>
      <c r="B23" s="65">
        <v>18861</v>
      </c>
      <c r="C23" s="85">
        <v>18880</v>
      </c>
      <c r="D23" s="25"/>
      <c r="E23" s="85">
        <v>-144</v>
      </c>
      <c r="F23" s="85">
        <v>66</v>
      </c>
      <c r="G23" s="85">
        <v>99</v>
      </c>
      <c r="H23" s="57"/>
      <c r="I23" s="57">
        <v>19</v>
      </c>
      <c r="J23" s="86">
        <v>1.0068625632601151</v>
      </c>
      <c r="K23" s="4"/>
    </row>
    <row r="24" spans="1:11" ht="14.1" customHeight="1" x14ac:dyDescent="0.25">
      <c r="A24" s="25" t="s">
        <v>20</v>
      </c>
      <c r="B24" s="65">
        <v>55579</v>
      </c>
      <c r="C24" s="85">
        <v>56467</v>
      </c>
      <c r="D24" s="25"/>
      <c r="E24" s="85">
        <v>-151</v>
      </c>
      <c r="F24" s="85">
        <v>410</v>
      </c>
      <c r="G24" s="85">
        <v>629</v>
      </c>
      <c r="H24" s="57"/>
      <c r="I24" s="57">
        <v>888</v>
      </c>
      <c r="J24" s="86">
        <v>15.850632775824213</v>
      </c>
      <c r="K24" s="4"/>
    </row>
    <row r="25" spans="1:11" ht="14.1" customHeight="1" x14ac:dyDescent="0.25">
      <c r="A25" s="25" t="s">
        <v>21</v>
      </c>
      <c r="B25" s="65">
        <v>186020</v>
      </c>
      <c r="C25" s="85">
        <v>188504</v>
      </c>
      <c r="D25" s="25"/>
      <c r="E25" s="85">
        <v>499</v>
      </c>
      <c r="F25" s="85">
        <v>-18</v>
      </c>
      <c r="G25" s="85">
        <v>2005</v>
      </c>
      <c r="H25" s="57"/>
      <c r="I25" s="57">
        <v>2484</v>
      </c>
      <c r="J25" s="86">
        <v>13.264837500400509</v>
      </c>
      <c r="K25" s="4"/>
    </row>
    <row r="26" spans="1:11" ht="14.1" customHeight="1" x14ac:dyDescent="0.25">
      <c r="A26" s="25" t="s">
        <v>22</v>
      </c>
      <c r="B26" s="65">
        <v>442072</v>
      </c>
      <c r="C26" s="85">
        <v>446872</v>
      </c>
      <c r="D26" s="25"/>
      <c r="E26" s="85">
        <v>-665</v>
      </c>
      <c r="F26" s="85">
        <v>2144</v>
      </c>
      <c r="G26" s="85">
        <v>3326</v>
      </c>
      <c r="H26" s="57"/>
      <c r="I26" s="57">
        <v>4800</v>
      </c>
      <c r="J26" s="86">
        <v>10.799330441512627</v>
      </c>
      <c r="K26" s="4"/>
    </row>
    <row r="27" spans="1:11" ht="14.1" customHeight="1" x14ac:dyDescent="0.25">
      <c r="A27" s="25" t="s">
        <v>23</v>
      </c>
      <c r="B27" s="65">
        <v>13330</v>
      </c>
      <c r="C27" s="85">
        <v>13483</v>
      </c>
      <c r="D27" s="25"/>
      <c r="E27" s="85">
        <v>-47</v>
      </c>
      <c r="F27" s="85">
        <v>103</v>
      </c>
      <c r="G27" s="85">
        <v>97</v>
      </c>
      <c r="H27" s="57"/>
      <c r="I27" s="57">
        <v>153</v>
      </c>
      <c r="J27" s="86">
        <v>11.412374594413157</v>
      </c>
      <c r="K27" s="4"/>
    </row>
    <row r="28" spans="1:11" ht="14.1" customHeight="1" x14ac:dyDescent="0.25">
      <c r="A28" s="25" t="s">
        <v>24</v>
      </c>
      <c r="B28" s="65">
        <v>67875</v>
      </c>
      <c r="C28" s="85">
        <v>68297</v>
      </c>
      <c r="D28" s="25"/>
      <c r="E28" s="85">
        <v>-198</v>
      </c>
      <c r="F28" s="85">
        <v>190</v>
      </c>
      <c r="G28" s="85">
        <v>431</v>
      </c>
      <c r="H28" s="57"/>
      <c r="I28" s="57">
        <v>422</v>
      </c>
      <c r="J28" s="86">
        <v>6.1980436506770848</v>
      </c>
      <c r="K28" s="4"/>
    </row>
    <row r="29" spans="1:11" ht="14.1" customHeight="1" x14ac:dyDescent="0.25">
      <c r="A29" s="25" t="s">
        <v>25</v>
      </c>
      <c r="B29" s="65">
        <v>38206</v>
      </c>
      <c r="C29" s="85">
        <v>38226</v>
      </c>
      <c r="D29" s="25"/>
      <c r="E29" s="85">
        <v>-184</v>
      </c>
      <c r="F29" s="85">
        <v>-79</v>
      </c>
      <c r="G29" s="85">
        <v>283</v>
      </c>
      <c r="H29" s="57"/>
      <c r="I29" s="57">
        <v>20</v>
      </c>
      <c r="J29" s="86">
        <v>0.5233410090014653</v>
      </c>
      <c r="K29" s="4"/>
    </row>
    <row r="30" spans="1:11" ht="14.1" customHeight="1" x14ac:dyDescent="0.25">
      <c r="A30" s="25" t="s">
        <v>26</v>
      </c>
      <c r="B30" s="65">
        <v>156592</v>
      </c>
      <c r="C30" s="85">
        <v>158758</v>
      </c>
      <c r="D30" s="25"/>
      <c r="E30" s="85">
        <v>-4</v>
      </c>
      <c r="F30" s="85">
        <v>761</v>
      </c>
      <c r="G30" s="85">
        <v>1409</v>
      </c>
      <c r="H30" s="57"/>
      <c r="I30" s="57">
        <v>2166</v>
      </c>
      <c r="J30" s="86">
        <v>13.737117488504836</v>
      </c>
      <c r="K30" s="4"/>
    </row>
    <row r="31" spans="1:11" ht="14.1" customHeight="1" x14ac:dyDescent="0.25">
      <c r="A31" s="25" t="s">
        <v>27</v>
      </c>
      <c r="B31" s="65">
        <v>12932</v>
      </c>
      <c r="C31" s="85">
        <v>12914</v>
      </c>
      <c r="D31" s="25"/>
      <c r="E31" s="85">
        <v>-109</v>
      </c>
      <c r="F31" s="85">
        <v>-65</v>
      </c>
      <c r="G31" s="85">
        <v>157</v>
      </c>
      <c r="H31" s="57"/>
      <c r="I31" s="57">
        <v>-18</v>
      </c>
      <c r="J31" s="86">
        <v>-1.3928654337228197</v>
      </c>
      <c r="K31" s="4"/>
    </row>
    <row r="32" spans="1:11" ht="14.1" customHeight="1" x14ac:dyDescent="0.25">
      <c r="A32" s="25" t="s">
        <v>28</v>
      </c>
      <c r="B32" s="65">
        <v>6897</v>
      </c>
      <c r="C32" s="85">
        <v>6896</v>
      </c>
      <c r="D32" s="25"/>
      <c r="E32" s="85">
        <v>-38</v>
      </c>
      <c r="F32" s="85">
        <v>26</v>
      </c>
      <c r="G32" s="85">
        <v>11</v>
      </c>
      <c r="H32" s="57"/>
      <c r="I32" s="57">
        <v>-1</v>
      </c>
      <c r="J32" s="86">
        <v>-0.14500108750815632</v>
      </c>
      <c r="K32" s="4"/>
    </row>
    <row r="33" spans="1:11" ht="14.1" customHeight="1" x14ac:dyDescent="0.25">
      <c r="A33" s="25" t="s">
        <v>29</v>
      </c>
      <c r="B33" s="65">
        <v>36946</v>
      </c>
      <c r="C33" s="85">
        <v>37035</v>
      </c>
      <c r="D33" s="25"/>
      <c r="E33" s="85">
        <v>-32</v>
      </c>
      <c r="F33" s="85">
        <v>-87</v>
      </c>
      <c r="G33" s="85">
        <v>209</v>
      </c>
      <c r="H33" s="57"/>
      <c r="I33" s="57">
        <v>89</v>
      </c>
      <c r="J33" s="86">
        <v>2.4060231681107314</v>
      </c>
      <c r="K33" s="4"/>
    </row>
    <row r="34" spans="1:11" ht="14.1" customHeight="1" x14ac:dyDescent="0.25">
      <c r="A34" s="25" t="s">
        <v>30</v>
      </c>
      <c r="B34" s="65">
        <v>31810</v>
      </c>
      <c r="C34" s="85">
        <v>32085</v>
      </c>
      <c r="D34" s="25"/>
      <c r="E34" s="85">
        <v>-57</v>
      </c>
      <c r="F34" s="85">
        <v>166</v>
      </c>
      <c r="G34" s="85">
        <v>167</v>
      </c>
      <c r="H34" s="57"/>
      <c r="I34" s="57">
        <v>275</v>
      </c>
      <c r="J34" s="86">
        <v>8.6078722904765641</v>
      </c>
      <c r="K34" s="4"/>
    </row>
    <row r="35" spans="1:11" ht="14.1" customHeight="1" x14ac:dyDescent="0.25">
      <c r="A35" s="25" t="s">
        <v>31</v>
      </c>
      <c r="B35" s="65">
        <v>9221</v>
      </c>
      <c r="C35" s="85">
        <v>9180</v>
      </c>
      <c r="D35" s="25"/>
      <c r="E35" s="85">
        <v>-93</v>
      </c>
      <c r="F35" s="85">
        <v>-1</v>
      </c>
      <c r="G35" s="85">
        <v>53</v>
      </c>
      <c r="H35" s="57"/>
      <c r="I35" s="57">
        <v>-41</v>
      </c>
      <c r="J35" s="86">
        <v>-4.4562795500244556</v>
      </c>
      <c r="K35" s="4"/>
    </row>
    <row r="36" spans="1:11" ht="14.1" customHeight="1" x14ac:dyDescent="0.25">
      <c r="A36" s="25" t="s">
        <v>32</v>
      </c>
      <c r="B36" s="65">
        <v>21722</v>
      </c>
      <c r="C36" s="85">
        <v>21610</v>
      </c>
      <c r="D36" s="25"/>
      <c r="E36" s="85">
        <v>-192</v>
      </c>
      <c r="F36" s="85">
        <v>-166</v>
      </c>
      <c r="G36" s="85">
        <v>247</v>
      </c>
      <c r="H36" s="57"/>
      <c r="I36" s="57">
        <v>-112</v>
      </c>
      <c r="J36" s="86">
        <v>-5.1693898273793035</v>
      </c>
      <c r="K36" s="4"/>
    </row>
    <row r="37" spans="1:11" ht="14.1" customHeight="1" x14ac:dyDescent="0.25">
      <c r="A37" s="25" t="s">
        <v>33</v>
      </c>
      <c r="B37" s="65">
        <v>24874</v>
      </c>
      <c r="C37" s="85">
        <v>24917</v>
      </c>
      <c r="D37" s="25"/>
      <c r="E37" s="85">
        <v>-164</v>
      </c>
      <c r="F37" s="85">
        <v>44</v>
      </c>
      <c r="G37" s="85">
        <v>164</v>
      </c>
      <c r="H37" s="57"/>
      <c r="I37" s="57">
        <v>43</v>
      </c>
      <c r="J37" s="86">
        <v>1.7272197786748611</v>
      </c>
      <c r="K37" s="4"/>
    </row>
    <row r="38" spans="1:11" ht="14.1" customHeight="1" x14ac:dyDescent="0.25">
      <c r="A38" s="25" t="s">
        <v>34</v>
      </c>
      <c r="B38" s="65">
        <v>22422</v>
      </c>
      <c r="C38" s="85">
        <v>22617</v>
      </c>
      <c r="D38" s="25"/>
      <c r="E38" s="85">
        <v>-8</v>
      </c>
      <c r="F38" s="85">
        <v>-59</v>
      </c>
      <c r="G38" s="85">
        <v>262</v>
      </c>
      <c r="H38" s="57"/>
      <c r="I38" s="57">
        <v>195</v>
      </c>
      <c r="J38" s="86">
        <v>8.6591620595483914</v>
      </c>
      <c r="K38" s="4"/>
    </row>
    <row r="39" spans="1:11" ht="14.1" customHeight="1" x14ac:dyDescent="0.25">
      <c r="A39" s="25" t="s">
        <v>35</v>
      </c>
      <c r="B39" s="65">
        <v>204501</v>
      </c>
      <c r="C39" s="85">
        <v>206129</v>
      </c>
      <c r="D39" s="25"/>
      <c r="E39" s="85">
        <v>-107</v>
      </c>
      <c r="F39" s="85">
        <v>172</v>
      </c>
      <c r="G39" s="85">
        <v>1565</v>
      </c>
      <c r="H39" s="57"/>
      <c r="I39" s="57">
        <v>1628</v>
      </c>
      <c r="J39" s="86">
        <v>7.9292793999464237</v>
      </c>
      <c r="K39" s="4"/>
    </row>
    <row r="40" spans="1:11" ht="14.1" customHeight="1" x14ac:dyDescent="0.25">
      <c r="A40" s="25" t="s">
        <v>36</v>
      </c>
      <c r="B40" s="65">
        <v>166285</v>
      </c>
      <c r="C40" s="85">
        <v>168469</v>
      </c>
      <c r="D40" s="25"/>
      <c r="E40" s="85">
        <v>-12</v>
      </c>
      <c r="F40" s="85">
        <v>599</v>
      </c>
      <c r="G40" s="85">
        <v>1598</v>
      </c>
      <c r="H40" s="57"/>
      <c r="I40" s="57">
        <v>2184</v>
      </c>
      <c r="J40" s="86">
        <v>13.048387771318641</v>
      </c>
      <c r="K40" s="4"/>
    </row>
    <row r="41" spans="1:11" ht="14.1" customHeight="1" x14ac:dyDescent="0.25">
      <c r="A41" s="25" t="s">
        <v>37</v>
      </c>
      <c r="B41" s="65">
        <v>13517</v>
      </c>
      <c r="C41" s="85">
        <v>13639</v>
      </c>
      <c r="D41" s="25"/>
      <c r="E41" s="85">
        <v>-17</v>
      </c>
      <c r="F41" s="85">
        <v>50</v>
      </c>
      <c r="G41" s="85">
        <v>90</v>
      </c>
      <c r="H41" s="57"/>
      <c r="I41" s="57">
        <v>122</v>
      </c>
      <c r="J41" s="86">
        <v>8.985122993077038</v>
      </c>
      <c r="K41" s="4"/>
    </row>
    <row r="42" spans="1:11" ht="14.1" customHeight="1" x14ac:dyDescent="0.25">
      <c r="A42" s="25" t="s">
        <v>38</v>
      </c>
      <c r="B42" s="65">
        <v>253582</v>
      </c>
      <c r="C42" s="85">
        <v>257454</v>
      </c>
      <c r="D42" s="25"/>
      <c r="E42" s="85">
        <v>422</v>
      </c>
      <c r="F42" s="85">
        <v>55</v>
      </c>
      <c r="G42" s="85">
        <v>3399</v>
      </c>
      <c r="H42" s="57"/>
      <c r="I42" s="57">
        <v>3872</v>
      </c>
      <c r="J42" s="86">
        <v>15.153531258071839</v>
      </c>
      <c r="K42" s="4"/>
    </row>
    <row r="43" spans="1:11" ht="14.1" customHeight="1" x14ac:dyDescent="0.25">
      <c r="A43" s="25" t="s">
        <v>39</v>
      </c>
      <c r="B43" s="65">
        <v>11389</v>
      </c>
      <c r="C43" s="85">
        <v>11352</v>
      </c>
      <c r="D43" s="25"/>
      <c r="E43" s="85">
        <v>-72</v>
      </c>
      <c r="F43" s="85">
        <v>-54</v>
      </c>
      <c r="G43" s="85">
        <v>90</v>
      </c>
      <c r="H43" s="57"/>
      <c r="I43" s="57">
        <v>-37</v>
      </c>
      <c r="J43" s="86">
        <v>-3.2540345631238732</v>
      </c>
      <c r="K43" s="4"/>
    </row>
    <row r="44" spans="1:11" ht="14.1" customHeight="1" x14ac:dyDescent="0.25">
      <c r="A44" s="25" t="s">
        <v>40</v>
      </c>
      <c r="B44" s="65">
        <v>36024</v>
      </c>
      <c r="C44" s="85">
        <v>36462</v>
      </c>
      <c r="D44" s="25"/>
      <c r="E44" s="85">
        <v>-71</v>
      </c>
      <c r="F44" s="85">
        <v>193</v>
      </c>
      <c r="G44" s="85">
        <v>316</v>
      </c>
      <c r="H44" s="57"/>
      <c r="I44" s="57">
        <v>438</v>
      </c>
      <c r="J44" s="86">
        <v>12.085092293684298</v>
      </c>
      <c r="K44" s="4"/>
    </row>
    <row r="45" spans="1:11" ht="14.1" customHeight="1" x14ac:dyDescent="0.25">
      <c r="A45" s="25" t="s">
        <v>41</v>
      </c>
      <c r="B45" s="65">
        <v>915486</v>
      </c>
      <c r="C45" s="85">
        <v>923976</v>
      </c>
      <c r="D45" s="25"/>
      <c r="E45" s="85">
        <v>987</v>
      </c>
      <c r="F45" s="85">
        <v>1087</v>
      </c>
      <c r="G45" s="85">
        <v>6435</v>
      </c>
      <c r="H45" s="57"/>
      <c r="I45" s="57">
        <v>8490</v>
      </c>
      <c r="J45" s="86">
        <v>9.2309599219771865</v>
      </c>
      <c r="K45" s="4"/>
    </row>
    <row r="46" spans="1:11" ht="14.1" customHeight="1" x14ac:dyDescent="0.25">
      <c r="A46" s="25" t="s">
        <v>42</v>
      </c>
      <c r="B46" s="65">
        <v>405236</v>
      </c>
      <c r="C46" s="85">
        <v>408672</v>
      </c>
      <c r="D46" s="25"/>
      <c r="E46" s="85">
        <v>115</v>
      </c>
      <c r="F46" s="85">
        <v>817</v>
      </c>
      <c r="G46" s="85">
        <v>2507</v>
      </c>
      <c r="H46" s="57"/>
      <c r="I46" s="57">
        <v>3436</v>
      </c>
      <c r="J46" s="86">
        <v>8.4432147122279186</v>
      </c>
      <c r="K46" s="4"/>
    </row>
    <row r="47" spans="1:11" ht="14.1" customHeight="1" x14ac:dyDescent="0.25">
      <c r="A47" s="79" t="s">
        <v>43</v>
      </c>
      <c r="B47" s="55">
        <v>7543825</v>
      </c>
      <c r="C47" s="87">
        <v>7619494</v>
      </c>
      <c r="D47" s="79"/>
      <c r="E47" s="87">
        <v>-2996</v>
      </c>
      <c r="F47" s="87">
        <v>-2689</v>
      </c>
      <c r="G47" s="87">
        <v>81443</v>
      </c>
      <c r="H47" s="57"/>
      <c r="I47" s="55">
        <v>75669</v>
      </c>
      <c r="J47" s="88">
        <v>9.9805326261354796</v>
      </c>
      <c r="K47" s="4"/>
    </row>
    <row r="48" spans="1:11" ht="14.1" customHeight="1" x14ac:dyDescent="0.25">
      <c r="A48" s="25" t="s">
        <v>44</v>
      </c>
      <c r="B48" s="65">
        <v>4818678</v>
      </c>
      <c r="C48" s="85">
        <v>4866555</v>
      </c>
      <c r="D48" s="25"/>
      <c r="E48" s="85">
        <v>-1189</v>
      </c>
      <c r="F48" s="85">
        <v>-10246</v>
      </c>
      <c r="G48" s="85">
        <v>59359</v>
      </c>
      <c r="H48" s="57"/>
      <c r="I48" s="57">
        <v>47877</v>
      </c>
      <c r="J48" s="86">
        <v>9.8865974623429302</v>
      </c>
      <c r="K48" s="4"/>
    </row>
    <row r="49" spans="1:11" ht="14.1" customHeight="1" x14ac:dyDescent="0.25">
      <c r="A49" s="25" t="s">
        <v>45</v>
      </c>
      <c r="B49" s="65">
        <v>732854</v>
      </c>
      <c r="C49" s="85">
        <v>740677</v>
      </c>
      <c r="D49" s="25"/>
      <c r="E49" s="85">
        <v>172</v>
      </c>
      <c r="F49" s="85">
        <v>990</v>
      </c>
      <c r="G49" s="85">
        <v>6669</v>
      </c>
      <c r="H49" s="57"/>
      <c r="I49" s="57">
        <v>7823</v>
      </c>
      <c r="J49" s="86">
        <v>10.618032467589757</v>
      </c>
      <c r="K49" s="4"/>
    </row>
    <row r="50" spans="1:11" ht="14.1" customHeight="1" x14ac:dyDescent="0.25">
      <c r="A50" s="25" t="s">
        <v>46</v>
      </c>
      <c r="B50" s="65">
        <v>516988</v>
      </c>
      <c r="C50" s="85">
        <v>523155</v>
      </c>
      <c r="D50" s="25"/>
      <c r="E50" s="85">
        <v>167</v>
      </c>
      <c r="F50" s="85">
        <v>1020</v>
      </c>
      <c r="G50" s="85">
        <v>4988</v>
      </c>
      <c r="H50" s="57"/>
      <c r="I50" s="57">
        <v>6167</v>
      </c>
      <c r="J50" s="86">
        <v>11.857984911690027</v>
      </c>
      <c r="K50" s="4"/>
    </row>
    <row r="51" spans="1:11" ht="14.1" customHeight="1" x14ac:dyDescent="0.25">
      <c r="A51" s="25" t="s">
        <v>47</v>
      </c>
      <c r="B51" s="65">
        <v>178156</v>
      </c>
      <c r="C51" s="85">
        <v>178458</v>
      </c>
      <c r="D51" s="25"/>
      <c r="E51" s="85">
        <v>-653</v>
      </c>
      <c r="F51" s="85">
        <v>-196</v>
      </c>
      <c r="G51" s="85">
        <v>1155</v>
      </c>
      <c r="H51" s="57"/>
      <c r="I51" s="57">
        <v>302</v>
      </c>
      <c r="J51" s="86">
        <v>1.6937080428698816</v>
      </c>
      <c r="K51" s="4"/>
    </row>
    <row r="52" spans="1:11" ht="14.1" customHeight="1" x14ac:dyDescent="0.25">
      <c r="A52" s="25" t="s">
        <v>48</v>
      </c>
      <c r="B52" s="65">
        <v>356960</v>
      </c>
      <c r="C52" s="85">
        <v>359349</v>
      </c>
      <c r="D52" s="25"/>
      <c r="E52" s="85">
        <v>-546</v>
      </c>
      <c r="F52" s="85">
        <v>206</v>
      </c>
      <c r="G52" s="85">
        <v>2734</v>
      </c>
      <c r="H52" s="57"/>
      <c r="I52" s="57">
        <v>2389</v>
      </c>
      <c r="J52" s="86">
        <v>6.6703056920965675</v>
      </c>
      <c r="K52" s="4"/>
    </row>
    <row r="53" spans="1:11" ht="14.1" customHeight="1" x14ac:dyDescent="0.25">
      <c r="A53" s="25" t="s">
        <v>49</v>
      </c>
      <c r="B53" s="65">
        <v>398604</v>
      </c>
      <c r="C53" s="85">
        <v>403480</v>
      </c>
      <c r="D53" s="25"/>
      <c r="E53" s="85">
        <v>-438</v>
      </c>
      <c r="F53" s="85">
        <v>1814</v>
      </c>
      <c r="G53" s="85">
        <v>3506</v>
      </c>
      <c r="H53" s="57"/>
      <c r="I53" s="57">
        <v>4876</v>
      </c>
      <c r="J53" s="86">
        <v>12.158327556714758</v>
      </c>
      <c r="K53" s="4"/>
    </row>
    <row r="54" spans="1:11" ht="14.1" customHeight="1" x14ac:dyDescent="0.25">
      <c r="A54" s="25" t="s">
        <v>50</v>
      </c>
      <c r="B54" s="65">
        <v>71405</v>
      </c>
      <c r="C54" s="85">
        <v>71817</v>
      </c>
      <c r="D54" s="25"/>
      <c r="E54" s="85">
        <v>-277</v>
      </c>
      <c r="F54" s="85">
        <v>115</v>
      </c>
      <c r="G54" s="85">
        <v>580</v>
      </c>
      <c r="H54" s="57"/>
      <c r="I54" s="57">
        <v>412</v>
      </c>
      <c r="J54" s="86">
        <v>5.7533060563321277</v>
      </c>
      <c r="K54" s="4"/>
    </row>
    <row r="55" spans="1:11" ht="14.1" customHeight="1" thickBot="1" x14ac:dyDescent="0.3">
      <c r="A55" s="80" t="s">
        <v>51</v>
      </c>
      <c r="B55" s="89">
        <v>470180</v>
      </c>
      <c r="C55" s="90">
        <v>476003</v>
      </c>
      <c r="D55" s="80"/>
      <c r="E55" s="90">
        <v>-232</v>
      </c>
      <c r="F55" s="90">
        <v>3608</v>
      </c>
      <c r="G55" s="90">
        <v>2452</v>
      </c>
      <c r="H55" s="57"/>
      <c r="I55" s="89">
        <v>5823</v>
      </c>
      <c r="J55" s="91">
        <v>12.308401228937742</v>
      </c>
      <c r="K55" s="4"/>
    </row>
    <row r="56" spans="1:11" ht="14.1" customHeight="1" x14ac:dyDescent="0.25">
      <c r="A56" s="93" t="s">
        <v>73</v>
      </c>
      <c r="B56" s="17"/>
      <c r="C56" s="17"/>
      <c r="D56" s="17"/>
      <c r="E56" s="52"/>
      <c r="F56" s="52"/>
      <c r="G56" s="52"/>
      <c r="H56" s="94"/>
      <c r="I56" s="17"/>
      <c r="J56" s="16"/>
    </row>
    <row r="57" spans="1:11" ht="14.1" customHeight="1" x14ac:dyDescent="0.25">
      <c r="A57" s="110" t="s">
        <v>89</v>
      </c>
      <c r="B57" s="110"/>
      <c r="C57" s="110"/>
      <c r="D57" s="110"/>
      <c r="E57" s="110"/>
      <c r="F57" s="110"/>
      <c r="G57" s="110"/>
      <c r="H57" s="110"/>
      <c r="I57" s="110"/>
      <c r="J57" s="110"/>
    </row>
    <row r="58" spans="1:1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</row>
  </sheetData>
  <mergeCells count="4">
    <mergeCell ref="I3:J3"/>
    <mergeCell ref="B3:C3"/>
    <mergeCell ref="E3:G3"/>
    <mergeCell ref="A57:J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="90" zoomScaleNormal="90" workbookViewId="0"/>
  </sheetViews>
  <sheetFormatPr defaultRowHeight="15" x14ac:dyDescent="0.25"/>
  <cols>
    <col min="1" max="1" width="17.140625" style="3" customWidth="1"/>
    <col min="2" max="2" width="9.7109375" style="3" customWidth="1"/>
    <col min="3" max="3" width="11.7109375" style="3" customWidth="1"/>
    <col min="4" max="4" width="10.28515625" style="3" customWidth="1"/>
    <col min="5" max="5" width="11.140625" style="3" customWidth="1"/>
    <col min="6" max="6" width="10.140625" style="3" customWidth="1"/>
    <col min="7" max="7" width="9.7109375" style="3" customWidth="1"/>
    <col min="8" max="8" width="10.5703125" style="3" customWidth="1"/>
    <col min="9" max="16384" width="9.140625" style="3"/>
  </cols>
  <sheetData>
    <row r="1" spans="1:14" x14ac:dyDescent="0.25">
      <c r="A1" s="32" t="s">
        <v>91</v>
      </c>
      <c r="B1" s="19"/>
      <c r="C1" s="19"/>
      <c r="D1" s="20"/>
      <c r="E1" s="20"/>
      <c r="F1" s="20"/>
      <c r="G1" s="20"/>
      <c r="H1" s="20"/>
    </row>
    <row r="2" spans="1:14" ht="15.75" thickBot="1" x14ac:dyDescent="0.3">
      <c r="A2" s="21"/>
      <c r="B2" s="21"/>
      <c r="C2" s="21"/>
      <c r="D2" s="21"/>
      <c r="E2" s="21"/>
      <c r="F2" s="21"/>
      <c r="G2" s="21"/>
      <c r="H2" s="21"/>
    </row>
    <row r="3" spans="1:14" ht="28.5" customHeight="1" x14ac:dyDescent="0.25">
      <c r="A3" s="22"/>
      <c r="B3" s="73" t="s">
        <v>97</v>
      </c>
      <c r="C3" s="73" t="s">
        <v>93</v>
      </c>
      <c r="D3" s="73" t="s">
        <v>55</v>
      </c>
      <c r="E3" s="73" t="s">
        <v>92</v>
      </c>
      <c r="F3" s="73" t="s">
        <v>96</v>
      </c>
      <c r="G3" s="73" t="s">
        <v>94</v>
      </c>
      <c r="H3" s="73" t="s">
        <v>95</v>
      </c>
    </row>
    <row r="4" spans="1:14" x14ac:dyDescent="0.25">
      <c r="A4" s="20" t="s">
        <v>1</v>
      </c>
      <c r="B4" s="75">
        <v>7378</v>
      </c>
      <c r="C4" s="75">
        <v>28642</v>
      </c>
      <c r="D4" s="75">
        <v>8404</v>
      </c>
      <c r="E4" s="76">
        <v>44424</v>
      </c>
      <c r="F4" s="34">
        <f t="shared" ref="F4" si="0">B4/$E4*100</f>
        <v>16.608139744282369</v>
      </c>
      <c r="G4" s="34">
        <f t="shared" ref="G4" si="1">C4/$E4*100</f>
        <v>64.474158112731857</v>
      </c>
      <c r="H4" s="34">
        <f t="shared" ref="H4" si="2">D4/$E4*100</f>
        <v>18.917702142985775</v>
      </c>
    </row>
    <row r="5" spans="1:14" x14ac:dyDescent="0.25">
      <c r="A5" s="20" t="s">
        <v>2</v>
      </c>
      <c r="B5" s="75">
        <v>24137</v>
      </c>
      <c r="C5" s="75">
        <v>88110</v>
      </c>
      <c r="D5" s="75">
        <v>25704</v>
      </c>
      <c r="E5" s="76">
        <v>137951</v>
      </c>
      <c r="F5" s="34">
        <f t="shared" ref="F5:G5" si="3">B5/$E5*100</f>
        <v>17.496792339308882</v>
      </c>
      <c r="G5" s="34">
        <f t="shared" si="3"/>
        <v>63.870504744438236</v>
      </c>
      <c r="H5" s="34">
        <f>D5/$E5*100</f>
        <v>18.632702916252871</v>
      </c>
    </row>
    <row r="6" spans="1:14" x14ac:dyDescent="0.25">
      <c r="A6" s="20" t="s">
        <v>3</v>
      </c>
      <c r="B6" s="75">
        <v>19925</v>
      </c>
      <c r="C6" s="75">
        <v>69235</v>
      </c>
      <c r="D6" s="75">
        <v>19179</v>
      </c>
      <c r="E6" s="76">
        <v>108339</v>
      </c>
      <c r="F6" s="34">
        <f t="shared" ref="F6:F45" si="4">B6/$E6*100</f>
        <v>18.39134568345656</v>
      </c>
      <c r="G6" s="34">
        <f t="shared" ref="G6:G45" si="5">C6/$E6*100</f>
        <v>63.905887999704639</v>
      </c>
      <c r="H6" s="34">
        <f t="shared" ref="H6:H45" si="6">D6/$E6*100</f>
        <v>17.702766316838812</v>
      </c>
    </row>
    <row r="7" spans="1:14" x14ac:dyDescent="0.25">
      <c r="A7" s="20" t="s">
        <v>4</v>
      </c>
      <c r="B7" s="75">
        <v>2800</v>
      </c>
      <c r="C7" s="75">
        <v>12907</v>
      </c>
      <c r="D7" s="75">
        <v>4448</v>
      </c>
      <c r="E7" s="76">
        <v>20155</v>
      </c>
      <c r="F7" s="34">
        <f t="shared" si="4"/>
        <v>13.892334408335399</v>
      </c>
      <c r="G7" s="34">
        <f t="shared" si="5"/>
        <v>64.038700074423218</v>
      </c>
      <c r="H7" s="34">
        <f t="shared" si="6"/>
        <v>22.068965517241381</v>
      </c>
    </row>
    <row r="8" spans="1:14" x14ac:dyDescent="0.25">
      <c r="A8" s="20" t="s">
        <v>5</v>
      </c>
      <c r="B8" s="75">
        <v>522</v>
      </c>
      <c r="C8" s="75">
        <v>2527</v>
      </c>
      <c r="D8" s="75">
        <v>771</v>
      </c>
      <c r="E8" s="76">
        <v>3820</v>
      </c>
      <c r="F8" s="34">
        <f t="shared" si="4"/>
        <v>13.664921465968586</v>
      </c>
      <c r="G8" s="34">
        <f t="shared" si="5"/>
        <v>66.15183246073299</v>
      </c>
      <c r="H8" s="34">
        <f t="shared" si="6"/>
        <v>20.183246073298431</v>
      </c>
    </row>
    <row r="9" spans="1:14" x14ac:dyDescent="0.25">
      <c r="A9" s="20" t="s">
        <v>6</v>
      </c>
      <c r="B9" s="75">
        <v>21868</v>
      </c>
      <c r="C9" s="75">
        <v>77021</v>
      </c>
      <c r="D9" s="75">
        <v>21953</v>
      </c>
      <c r="E9" s="76">
        <v>120842</v>
      </c>
      <c r="F9" s="34">
        <f t="shared" si="4"/>
        <v>18.096357226792009</v>
      </c>
      <c r="G9" s="34">
        <f t="shared" si="5"/>
        <v>63.736945763890041</v>
      </c>
      <c r="H9" s="34">
        <f t="shared" si="6"/>
        <v>18.166697009317954</v>
      </c>
    </row>
    <row r="10" spans="1:14" x14ac:dyDescent="0.25">
      <c r="A10" s="20" t="s">
        <v>7</v>
      </c>
      <c r="B10" s="75">
        <v>1487</v>
      </c>
      <c r="C10" s="75">
        <v>7046</v>
      </c>
      <c r="D10" s="75">
        <v>1438</v>
      </c>
      <c r="E10" s="76">
        <v>9971</v>
      </c>
      <c r="F10" s="34">
        <f t="shared" si="4"/>
        <v>14.913248420419215</v>
      </c>
      <c r="G10" s="34">
        <f t="shared" si="5"/>
        <v>70.664928292046937</v>
      </c>
      <c r="H10" s="34">
        <f t="shared" si="6"/>
        <v>14.421823287533847</v>
      </c>
    </row>
    <row r="11" spans="1:14" x14ac:dyDescent="0.25">
      <c r="A11" s="20" t="s">
        <v>8</v>
      </c>
      <c r="B11" s="75">
        <v>30078</v>
      </c>
      <c r="C11" s="75">
        <v>111222</v>
      </c>
      <c r="D11" s="75">
        <v>35591</v>
      </c>
      <c r="E11" s="76">
        <v>176891</v>
      </c>
      <c r="F11" s="34">
        <f t="shared" si="4"/>
        <v>17.003691538857264</v>
      </c>
      <c r="G11" s="34">
        <f t="shared" si="5"/>
        <v>62.876008389347113</v>
      </c>
      <c r="H11" s="34">
        <f t="shared" si="6"/>
        <v>20.120300071795626</v>
      </c>
    </row>
    <row r="12" spans="1:14" x14ac:dyDescent="0.25">
      <c r="A12" s="20" t="s">
        <v>9</v>
      </c>
      <c r="B12" s="75">
        <v>35565</v>
      </c>
      <c r="C12" s="75">
        <v>122684</v>
      </c>
      <c r="D12" s="75">
        <v>33996</v>
      </c>
      <c r="E12" s="76">
        <v>192245</v>
      </c>
      <c r="F12" s="34">
        <f t="shared" si="4"/>
        <v>18.499830944888032</v>
      </c>
      <c r="G12" s="34">
        <f t="shared" si="5"/>
        <v>63.816484173840671</v>
      </c>
      <c r="H12" s="34">
        <f t="shared" si="6"/>
        <v>17.683684881271294</v>
      </c>
    </row>
    <row r="13" spans="1:14" x14ac:dyDescent="0.25">
      <c r="A13" s="20" t="s">
        <v>10</v>
      </c>
      <c r="B13" s="75">
        <v>12226</v>
      </c>
      <c r="C13" s="75">
        <v>47725</v>
      </c>
      <c r="D13" s="75">
        <v>17248</v>
      </c>
      <c r="E13" s="76">
        <v>77199</v>
      </c>
      <c r="F13" s="34">
        <f t="shared" si="4"/>
        <v>15.836992707159419</v>
      </c>
      <c r="G13" s="34">
        <f t="shared" si="5"/>
        <v>61.820748973432295</v>
      </c>
      <c r="H13" s="34">
        <f t="shared" si="6"/>
        <v>22.34225831940828</v>
      </c>
    </row>
    <row r="14" spans="1:14" x14ac:dyDescent="0.25">
      <c r="A14" s="20" t="s">
        <v>11</v>
      </c>
      <c r="B14" s="75">
        <v>22078</v>
      </c>
      <c r="C14" s="75">
        <v>84471</v>
      </c>
      <c r="D14" s="75">
        <v>25735</v>
      </c>
      <c r="E14" s="76">
        <v>132284</v>
      </c>
      <c r="F14" s="34">
        <f t="shared" si="4"/>
        <v>16.689849112515496</v>
      </c>
      <c r="G14" s="34">
        <f t="shared" si="5"/>
        <v>63.855795107495993</v>
      </c>
      <c r="H14" s="34">
        <f t="shared" si="6"/>
        <v>19.454355779988511</v>
      </c>
      <c r="N14" s="9"/>
    </row>
    <row r="15" spans="1:14" x14ac:dyDescent="0.25">
      <c r="A15" s="20" t="s">
        <v>12</v>
      </c>
      <c r="B15" s="75">
        <v>143902</v>
      </c>
      <c r="C15" s="75">
        <v>529997</v>
      </c>
      <c r="D15" s="75">
        <v>144984</v>
      </c>
      <c r="E15" s="76">
        <v>818883</v>
      </c>
      <c r="F15" s="34">
        <f t="shared" si="4"/>
        <v>17.572962193622288</v>
      </c>
      <c r="G15" s="34">
        <f t="shared" si="5"/>
        <v>64.721944404756243</v>
      </c>
      <c r="H15" s="34">
        <f t="shared" si="6"/>
        <v>17.705093401621479</v>
      </c>
    </row>
    <row r="16" spans="1:14" x14ac:dyDescent="0.25">
      <c r="A16" s="20" t="s">
        <v>13</v>
      </c>
      <c r="B16" s="75">
        <v>18067</v>
      </c>
      <c r="C16" s="75">
        <v>66032</v>
      </c>
      <c r="D16" s="75">
        <v>20374</v>
      </c>
      <c r="E16" s="76">
        <v>104473</v>
      </c>
      <c r="F16" s="34">
        <f t="shared" si="4"/>
        <v>17.293463382883616</v>
      </c>
      <c r="G16" s="34">
        <f t="shared" si="5"/>
        <v>63.204847185397185</v>
      </c>
      <c r="H16" s="34">
        <f t="shared" si="6"/>
        <v>19.5016894317192</v>
      </c>
    </row>
    <row r="17" spans="1:8" x14ac:dyDescent="0.25">
      <c r="A17" s="20" t="s">
        <v>14</v>
      </c>
      <c r="B17" s="75">
        <v>328795</v>
      </c>
      <c r="C17" s="75">
        <v>1463329</v>
      </c>
      <c r="D17" s="75">
        <v>472177</v>
      </c>
      <c r="E17" s="76">
        <v>2264301</v>
      </c>
      <c r="F17" s="34">
        <f t="shared" si="4"/>
        <v>14.520816799533279</v>
      </c>
      <c r="G17" s="34">
        <f t="shared" si="5"/>
        <v>64.626081073143553</v>
      </c>
      <c r="H17" s="34">
        <f t="shared" si="6"/>
        <v>20.853102127323179</v>
      </c>
    </row>
    <row r="18" spans="1:8" x14ac:dyDescent="0.25">
      <c r="A18" s="20" t="s">
        <v>15</v>
      </c>
      <c r="B18" s="75">
        <v>5517</v>
      </c>
      <c r="C18" s="75">
        <v>24059</v>
      </c>
      <c r="D18" s="75">
        <v>9698</v>
      </c>
      <c r="E18" s="76">
        <v>39274</v>
      </c>
      <c r="F18" s="34">
        <f t="shared" si="4"/>
        <v>14.047461424861233</v>
      </c>
      <c r="G18" s="34">
        <f t="shared" si="5"/>
        <v>61.259357335641894</v>
      </c>
      <c r="H18" s="34">
        <f t="shared" si="6"/>
        <v>24.693181239496866</v>
      </c>
    </row>
    <row r="19" spans="1:8" x14ac:dyDescent="0.25">
      <c r="A19" s="20" t="s">
        <v>16</v>
      </c>
      <c r="B19" s="75">
        <v>2721</v>
      </c>
      <c r="C19" s="75">
        <v>12095</v>
      </c>
      <c r="D19" s="75">
        <v>3245</v>
      </c>
      <c r="E19" s="76">
        <v>18061</v>
      </c>
      <c r="F19" s="34">
        <f t="shared" si="4"/>
        <v>15.065610984995292</v>
      </c>
      <c r="G19" s="34">
        <f t="shared" si="5"/>
        <v>66.967499031061408</v>
      </c>
      <c r="H19" s="34">
        <f t="shared" si="6"/>
        <v>17.966889983943304</v>
      </c>
    </row>
    <row r="20" spans="1:8" x14ac:dyDescent="0.25">
      <c r="A20" s="20" t="s">
        <v>17</v>
      </c>
      <c r="B20" s="75">
        <v>3051</v>
      </c>
      <c r="C20" s="75">
        <v>12428</v>
      </c>
      <c r="D20" s="75">
        <v>4373</v>
      </c>
      <c r="E20" s="76">
        <v>19852</v>
      </c>
      <c r="F20" s="34">
        <f t="shared" si="4"/>
        <v>15.368728591577675</v>
      </c>
      <c r="G20" s="34">
        <f t="shared" si="5"/>
        <v>62.603264154745105</v>
      </c>
      <c r="H20" s="34">
        <f t="shared" si="6"/>
        <v>22.028007253677213</v>
      </c>
    </row>
    <row r="21" spans="1:8" x14ac:dyDescent="0.25">
      <c r="A21" s="20" t="s">
        <v>18</v>
      </c>
      <c r="B21" s="75">
        <v>24908</v>
      </c>
      <c r="C21" s="75">
        <v>96464</v>
      </c>
      <c r="D21" s="75">
        <v>26263</v>
      </c>
      <c r="E21" s="76">
        <v>147635</v>
      </c>
      <c r="F21" s="34">
        <f t="shared" si="4"/>
        <v>16.871338097334643</v>
      </c>
      <c r="G21" s="34">
        <f t="shared" si="5"/>
        <v>65.339519761574152</v>
      </c>
      <c r="H21" s="34">
        <f t="shared" si="6"/>
        <v>17.789142141091205</v>
      </c>
    </row>
    <row r="22" spans="1:8" x14ac:dyDescent="0.25">
      <c r="A22" s="20" t="s">
        <v>19</v>
      </c>
      <c r="B22" s="75">
        <v>2571</v>
      </c>
      <c r="C22" s="75">
        <v>11571</v>
      </c>
      <c r="D22" s="75">
        <v>4738</v>
      </c>
      <c r="E22" s="76">
        <v>18880</v>
      </c>
      <c r="F22" s="34">
        <f t="shared" si="4"/>
        <v>13.617584745762713</v>
      </c>
      <c r="G22" s="34">
        <f t="shared" si="5"/>
        <v>61.287076271186436</v>
      </c>
      <c r="H22" s="34">
        <f>D22/$E22*100</f>
        <v>25.095338983050848</v>
      </c>
    </row>
    <row r="23" spans="1:8" x14ac:dyDescent="0.25">
      <c r="A23" s="20" t="s">
        <v>20</v>
      </c>
      <c r="B23" s="75">
        <v>9113</v>
      </c>
      <c r="C23" s="75">
        <v>35659</v>
      </c>
      <c r="D23" s="75">
        <v>11695</v>
      </c>
      <c r="E23" s="76">
        <v>56467</v>
      </c>
      <c r="F23" s="34">
        <f t="shared" si="4"/>
        <v>16.138629642091843</v>
      </c>
      <c r="G23" s="34">
        <f t="shared" si="5"/>
        <v>63.150158499654665</v>
      </c>
      <c r="H23" s="34">
        <f t="shared" si="6"/>
        <v>20.711211858253492</v>
      </c>
    </row>
    <row r="24" spans="1:8" ht="16.5" customHeight="1" x14ac:dyDescent="0.25">
      <c r="A24" s="20" t="s">
        <v>21</v>
      </c>
      <c r="B24" s="75">
        <v>36674</v>
      </c>
      <c r="C24" s="75">
        <v>122871</v>
      </c>
      <c r="D24" s="75">
        <v>28959</v>
      </c>
      <c r="E24" s="76">
        <v>188504</v>
      </c>
      <c r="F24" s="34">
        <f t="shared" si="4"/>
        <v>19.455290073420191</v>
      </c>
      <c r="G24" s="34">
        <f t="shared" si="5"/>
        <v>65.182171200611123</v>
      </c>
      <c r="H24" s="34">
        <f t="shared" si="6"/>
        <v>15.36253872596868</v>
      </c>
    </row>
    <row r="25" spans="1:8" x14ac:dyDescent="0.25">
      <c r="A25" s="20" t="s">
        <v>22</v>
      </c>
      <c r="B25" s="75">
        <v>76448</v>
      </c>
      <c r="C25" s="75">
        <v>287333</v>
      </c>
      <c r="D25" s="75">
        <v>83091</v>
      </c>
      <c r="E25" s="76">
        <v>446872</v>
      </c>
      <c r="F25" s="34">
        <f t="shared" si="4"/>
        <v>17.107359601854668</v>
      </c>
      <c r="G25" s="34">
        <f t="shared" si="5"/>
        <v>64.298725362072361</v>
      </c>
      <c r="H25" s="34">
        <f t="shared" si="6"/>
        <v>18.593915036072968</v>
      </c>
    </row>
    <row r="26" spans="1:8" x14ac:dyDescent="0.25">
      <c r="A26" s="20" t="s">
        <v>23</v>
      </c>
      <c r="B26" s="75">
        <v>2229</v>
      </c>
      <c r="C26" s="75">
        <v>8699</v>
      </c>
      <c r="D26" s="75">
        <v>2555</v>
      </c>
      <c r="E26" s="76">
        <v>13483</v>
      </c>
      <c r="F26" s="34">
        <f t="shared" si="4"/>
        <v>16.531929095898541</v>
      </c>
      <c r="G26" s="34">
        <f t="shared" si="5"/>
        <v>64.518282281391379</v>
      </c>
      <c r="H26" s="34">
        <f t="shared" si="6"/>
        <v>18.949788622710077</v>
      </c>
    </row>
    <row r="27" spans="1:8" x14ac:dyDescent="0.25">
      <c r="A27" s="20" t="s">
        <v>24</v>
      </c>
      <c r="B27" s="75">
        <v>10633</v>
      </c>
      <c r="C27" s="75">
        <v>43399</v>
      </c>
      <c r="D27" s="75">
        <v>14265</v>
      </c>
      <c r="E27" s="76">
        <v>68297</v>
      </c>
      <c r="F27" s="34">
        <f t="shared" si="4"/>
        <v>15.568765831588502</v>
      </c>
      <c r="G27" s="34">
        <f t="shared" si="5"/>
        <v>63.544518792919156</v>
      </c>
      <c r="H27" s="34">
        <f t="shared" si="6"/>
        <v>20.886715375492333</v>
      </c>
    </row>
    <row r="28" spans="1:8" x14ac:dyDescent="0.25">
      <c r="A28" s="20" t="s">
        <v>25</v>
      </c>
      <c r="B28" s="75">
        <v>5968</v>
      </c>
      <c r="C28" s="75">
        <v>23833</v>
      </c>
      <c r="D28" s="75">
        <v>8425</v>
      </c>
      <c r="E28" s="76">
        <v>38226</v>
      </c>
      <c r="F28" s="34">
        <f t="shared" si="4"/>
        <v>15.612410401297547</v>
      </c>
      <c r="G28" s="34">
        <f t="shared" si="5"/>
        <v>62.347616805315752</v>
      </c>
      <c r="H28" s="34">
        <f t="shared" si="6"/>
        <v>22.039972793386699</v>
      </c>
    </row>
    <row r="29" spans="1:8" x14ac:dyDescent="0.25">
      <c r="A29" s="20" t="s">
        <v>26</v>
      </c>
      <c r="B29" s="75">
        <v>28079</v>
      </c>
      <c r="C29" s="75">
        <v>102009</v>
      </c>
      <c r="D29" s="75">
        <v>28670</v>
      </c>
      <c r="E29" s="76">
        <v>158758</v>
      </c>
      <c r="F29" s="34">
        <f t="shared" si="4"/>
        <v>17.686667758475163</v>
      </c>
      <c r="G29" s="34">
        <f t="shared" si="5"/>
        <v>64.254399778278895</v>
      </c>
      <c r="H29" s="34">
        <f t="shared" si="6"/>
        <v>18.058932463245945</v>
      </c>
    </row>
    <row r="30" spans="1:8" x14ac:dyDescent="0.25">
      <c r="A30" s="20" t="s">
        <v>27</v>
      </c>
      <c r="B30" s="75">
        <v>1706</v>
      </c>
      <c r="C30" s="75">
        <v>7895</v>
      </c>
      <c r="D30" s="75">
        <v>3313</v>
      </c>
      <c r="E30" s="76">
        <v>12914</v>
      </c>
      <c r="F30" s="34">
        <f t="shared" si="4"/>
        <v>13.210469258169427</v>
      </c>
      <c r="G30" s="34">
        <f t="shared" si="5"/>
        <v>61.135202106241294</v>
      </c>
      <c r="H30" s="34">
        <f t="shared" si="6"/>
        <v>25.654328635589284</v>
      </c>
    </row>
    <row r="31" spans="1:8" x14ac:dyDescent="0.25">
      <c r="A31" s="20" t="s">
        <v>28</v>
      </c>
      <c r="B31" s="75">
        <v>942</v>
      </c>
      <c r="C31" s="75">
        <v>4554</v>
      </c>
      <c r="D31" s="75">
        <v>1400</v>
      </c>
      <c r="E31" s="76">
        <v>6896</v>
      </c>
      <c r="F31" s="34">
        <f t="shared" si="4"/>
        <v>13.660092807424595</v>
      </c>
      <c r="G31" s="34">
        <f t="shared" si="5"/>
        <v>66.038283062645007</v>
      </c>
      <c r="H31" s="34">
        <f t="shared" si="6"/>
        <v>20.301624129930396</v>
      </c>
    </row>
    <row r="32" spans="1:8" x14ac:dyDescent="0.25">
      <c r="A32" s="20" t="s">
        <v>29</v>
      </c>
      <c r="B32" s="75">
        <v>6309</v>
      </c>
      <c r="C32" s="75">
        <v>23617</v>
      </c>
      <c r="D32" s="75">
        <v>7109</v>
      </c>
      <c r="E32" s="76">
        <v>37035</v>
      </c>
      <c r="F32" s="34">
        <f t="shared" si="4"/>
        <v>17.035236938031591</v>
      </c>
      <c r="G32" s="34">
        <f t="shared" si="5"/>
        <v>63.769407317402461</v>
      </c>
      <c r="H32" s="34">
        <f t="shared" si="6"/>
        <v>19.195355744565951</v>
      </c>
    </row>
    <row r="33" spans="1:8" x14ac:dyDescent="0.25">
      <c r="A33" s="20" t="s">
        <v>30</v>
      </c>
      <c r="B33" s="75">
        <v>6029</v>
      </c>
      <c r="C33" s="75">
        <v>20285</v>
      </c>
      <c r="D33" s="75">
        <v>5771</v>
      </c>
      <c r="E33" s="76">
        <v>32085</v>
      </c>
      <c r="F33" s="34">
        <f t="shared" si="4"/>
        <v>18.790712170796322</v>
      </c>
      <c r="G33" s="34">
        <f t="shared" si="5"/>
        <v>63.222689730403616</v>
      </c>
      <c r="H33" s="34">
        <f t="shared" si="6"/>
        <v>17.986598098800062</v>
      </c>
    </row>
    <row r="34" spans="1:8" x14ac:dyDescent="0.25">
      <c r="A34" s="20" t="s">
        <v>31</v>
      </c>
      <c r="B34" s="75">
        <v>1167</v>
      </c>
      <c r="C34" s="75">
        <v>5677</v>
      </c>
      <c r="D34" s="75">
        <v>2336</v>
      </c>
      <c r="E34" s="76">
        <v>9180</v>
      </c>
      <c r="F34" s="34">
        <f t="shared" si="4"/>
        <v>12.712418300653594</v>
      </c>
      <c r="G34" s="34">
        <f t="shared" si="5"/>
        <v>61.84095860566449</v>
      </c>
      <c r="H34" s="34">
        <f t="shared" si="6"/>
        <v>25.446623093681918</v>
      </c>
    </row>
    <row r="35" spans="1:8" x14ac:dyDescent="0.25">
      <c r="A35" s="20" t="s">
        <v>32</v>
      </c>
      <c r="B35" s="75">
        <v>2870</v>
      </c>
      <c r="C35" s="75">
        <v>13449</v>
      </c>
      <c r="D35" s="75">
        <v>5291</v>
      </c>
      <c r="E35" s="76">
        <v>21610</v>
      </c>
      <c r="F35" s="34">
        <f t="shared" si="4"/>
        <v>13.280888477556688</v>
      </c>
      <c r="G35" s="34">
        <f t="shared" si="5"/>
        <v>62.23507635354003</v>
      </c>
      <c r="H35" s="34">
        <f t="shared" si="6"/>
        <v>24.484035168903283</v>
      </c>
    </row>
    <row r="36" spans="1:8" x14ac:dyDescent="0.25">
      <c r="A36" s="20" t="s">
        <v>33</v>
      </c>
      <c r="B36" s="75">
        <v>3385</v>
      </c>
      <c r="C36" s="75">
        <v>15125</v>
      </c>
      <c r="D36" s="75">
        <v>6407</v>
      </c>
      <c r="E36" s="76">
        <v>24917</v>
      </c>
      <c r="F36" s="34">
        <f t="shared" si="4"/>
        <v>13.58510254043424</v>
      </c>
      <c r="G36" s="34">
        <f t="shared" si="5"/>
        <v>60.701529076534086</v>
      </c>
      <c r="H36" s="34">
        <f t="shared" si="6"/>
        <v>25.713368383031664</v>
      </c>
    </row>
    <row r="37" spans="1:8" x14ac:dyDescent="0.25">
      <c r="A37" s="20" t="s">
        <v>34</v>
      </c>
      <c r="B37" s="75">
        <v>3939</v>
      </c>
      <c r="C37" s="75">
        <v>14683</v>
      </c>
      <c r="D37" s="75">
        <v>3995</v>
      </c>
      <c r="E37" s="76">
        <v>22617</v>
      </c>
      <c r="F37" s="34">
        <f t="shared" si="4"/>
        <v>17.416102931423268</v>
      </c>
      <c r="G37" s="34">
        <f t="shared" si="5"/>
        <v>64.920192775345981</v>
      </c>
      <c r="H37" s="34">
        <f t="shared" si="6"/>
        <v>17.663704293230754</v>
      </c>
    </row>
    <row r="38" spans="1:8" x14ac:dyDescent="0.25">
      <c r="A38" s="20" t="s">
        <v>35</v>
      </c>
      <c r="B38" s="75">
        <v>34534</v>
      </c>
      <c r="C38" s="75">
        <v>134407</v>
      </c>
      <c r="D38" s="75">
        <v>37188</v>
      </c>
      <c r="E38" s="76">
        <v>206129</v>
      </c>
      <c r="F38" s="34">
        <f t="shared" si="4"/>
        <v>16.753586346414139</v>
      </c>
      <c r="G38" s="34">
        <f t="shared" si="5"/>
        <v>65.205284069684524</v>
      </c>
      <c r="H38" s="34">
        <f t="shared" si="6"/>
        <v>18.041129583901345</v>
      </c>
    </row>
    <row r="39" spans="1:8" x14ac:dyDescent="0.25">
      <c r="A39" s="20" t="s">
        <v>36</v>
      </c>
      <c r="B39" s="75">
        <v>28359</v>
      </c>
      <c r="C39" s="75">
        <v>110292</v>
      </c>
      <c r="D39" s="75">
        <v>29818</v>
      </c>
      <c r="E39" s="76">
        <v>168469</v>
      </c>
      <c r="F39" s="34">
        <f t="shared" si="4"/>
        <v>16.833364001685769</v>
      </c>
      <c r="G39" s="34">
        <f t="shared" si="5"/>
        <v>65.467237295882327</v>
      </c>
      <c r="H39" s="34">
        <f t="shared" si="6"/>
        <v>17.6993987024319</v>
      </c>
    </row>
    <row r="40" spans="1:8" x14ac:dyDescent="0.25">
      <c r="A40" s="20" t="s">
        <v>37</v>
      </c>
      <c r="B40" s="75">
        <v>2238</v>
      </c>
      <c r="C40" s="75">
        <v>8584</v>
      </c>
      <c r="D40" s="75">
        <v>2817</v>
      </c>
      <c r="E40" s="76">
        <v>13639</v>
      </c>
      <c r="F40" s="34">
        <f t="shared" si="4"/>
        <v>16.408827626658844</v>
      </c>
      <c r="G40" s="34">
        <f t="shared" si="5"/>
        <v>62.937165481340273</v>
      </c>
      <c r="H40" s="34">
        <f t="shared" si="6"/>
        <v>20.654006892000879</v>
      </c>
    </row>
    <row r="41" spans="1:8" x14ac:dyDescent="0.25">
      <c r="A41" s="20" t="s">
        <v>38</v>
      </c>
      <c r="B41" s="75">
        <v>45297</v>
      </c>
      <c r="C41" s="75">
        <v>169059</v>
      </c>
      <c r="D41" s="75">
        <v>43098</v>
      </c>
      <c r="E41" s="76">
        <v>257454</v>
      </c>
      <c r="F41" s="34">
        <f t="shared" si="4"/>
        <v>17.594211004684333</v>
      </c>
      <c r="G41" s="34">
        <f t="shared" si="5"/>
        <v>65.665711156167703</v>
      </c>
      <c r="H41" s="34">
        <f t="shared" si="6"/>
        <v>16.740077839147965</v>
      </c>
    </row>
    <row r="42" spans="1:8" x14ac:dyDescent="0.25">
      <c r="A42" s="20" t="s">
        <v>39</v>
      </c>
      <c r="B42" s="75">
        <v>1481</v>
      </c>
      <c r="C42" s="75">
        <v>6526</v>
      </c>
      <c r="D42" s="75">
        <v>3345</v>
      </c>
      <c r="E42" s="76">
        <v>11352</v>
      </c>
      <c r="F42" s="34">
        <f t="shared" si="4"/>
        <v>13.0461592670895</v>
      </c>
      <c r="G42" s="34">
        <f t="shared" si="5"/>
        <v>57.487667371388305</v>
      </c>
      <c r="H42" s="34">
        <f t="shared" si="6"/>
        <v>29.466173361522195</v>
      </c>
    </row>
    <row r="43" spans="1:8" x14ac:dyDescent="0.25">
      <c r="A43" s="20" t="s">
        <v>40</v>
      </c>
      <c r="B43" s="75">
        <v>6242</v>
      </c>
      <c r="C43" s="75">
        <v>23076</v>
      </c>
      <c r="D43" s="75">
        <v>7144</v>
      </c>
      <c r="E43" s="76">
        <v>36462</v>
      </c>
      <c r="F43" s="34">
        <f t="shared" si="4"/>
        <v>17.119192584060116</v>
      </c>
      <c r="G43" s="34">
        <f t="shared" si="5"/>
        <v>63.287806483462241</v>
      </c>
      <c r="H43" s="34">
        <f t="shared" si="6"/>
        <v>19.593000932477647</v>
      </c>
    </row>
    <row r="44" spans="1:8" x14ac:dyDescent="0.25">
      <c r="A44" s="20" t="s">
        <v>41</v>
      </c>
      <c r="B44" s="75">
        <v>168978</v>
      </c>
      <c r="C44" s="75">
        <v>601387</v>
      </c>
      <c r="D44" s="75">
        <v>153611</v>
      </c>
      <c r="E44" s="76">
        <v>923976</v>
      </c>
      <c r="F44" s="34">
        <f t="shared" si="4"/>
        <v>18.288137354216992</v>
      </c>
      <c r="G44" s="34">
        <f t="shared" si="5"/>
        <v>65.086863728062212</v>
      </c>
      <c r="H44" s="34">
        <f t="shared" si="6"/>
        <v>16.624998917720806</v>
      </c>
    </row>
    <row r="45" spans="1:8" x14ac:dyDescent="0.25">
      <c r="A45" s="20" t="s">
        <v>42</v>
      </c>
      <c r="B45" s="75">
        <v>73118</v>
      </c>
      <c r="C45" s="75">
        <v>267208</v>
      </c>
      <c r="D45" s="75">
        <v>68346</v>
      </c>
      <c r="E45" s="76">
        <v>408672</v>
      </c>
      <c r="F45" s="34">
        <f t="shared" si="4"/>
        <v>17.891609897423852</v>
      </c>
      <c r="G45" s="34">
        <f t="shared" si="5"/>
        <v>65.384464803069449</v>
      </c>
      <c r="H45" s="34">
        <f t="shared" si="6"/>
        <v>16.723925299506696</v>
      </c>
    </row>
    <row r="46" spans="1:8" ht="15.75" customHeight="1" x14ac:dyDescent="0.25">
      <c r="A46" s="19" t="s">
        <v>43</v>
      </c>
      <c r="B46" s="74">
        <v>1263334</v>
      </c>
      <c r="C46" s="74">
        <v>4917192</v>
      </c>
      <c r="D46" s="74">
        <v>1438968</v>
      </c>
      <c r="E46" s="74">
        <v>7619494</v>
      </c>
      <c r="F46" s="34">
        <f t="shared" ref="F46" si="7">B46/$E46*100</f>
        <v>16.580287352414739</v>
      </c>
      <c r="G46" s="34">
        <f t="shared" ref="G46" si="8">C46/$E46*100</f>
        <v>64.534364092943704</v>
      </c>
      <c r="H46" s="34">
        <f t="shared" ref="H46" si="9">D46/$E46*100</f>
        <v>18.885348554641553</v>
      </c>
    </row>
    <row r="47" spans="1:8" ht="15.75" customHeight="1" x14ac:dyDescent="0.25">
      <c r="A47" s="20" t="s">
        <v>44</v>
      </c>
      <c r="B47" s="75">
        <v>791889</v>
      </c>
      <c r="C47" s="75">
        <v>3151752</v>
      </c>
      <c r="D47" s="75">
        <v>922914</v>
      </c>
      <c r="E47" s="76">
        <v>4866555</v>
      </c>
      <c r="F47" s="34">
        <f t="shared" ref="F47:F54" si="10">B47/$E47*100</f>
        <v>16.272065146700285</v>
      </c>
      <c r="G47" s="34">
        <f t="shared" ref="G47:G54" si="11">C47/$E47*100</f>
        <v>64.763513409383023</v>
      </c>
      <c r="H47" s="34">
        <f t="shared" ref="H47:H54" si="12">D47/$E47*100</f>
        <v>18.964421443916692</v>
      </c>
    </row>
    <row r="48" spans="1:8" ht="15" customHeight="1" x14ac:dyDescent="0.25">
      <c r="A48" s="20" t="s">
        <v>45</v>
      </c>
      <c r="B48" s="75">
        <v>129775</v>
      </c>
      <c r="C48" s="75">
        <v>476813</v>
      </c>
      <c r="D48" s="75">
        <v>134089</v>
      </c>
      <c r="E48" s="76">
        <v>740677</v>
      </c>
      <c r="F48" s="34">
        <f t="shared" si="10"/>
        <v>17.521132693468271</v>
      </c>
      <c r="G48" s="34">
        <f t="shared" si="11"/>
        <v>64.375294494091222</v>
      </c>
      <c r="H48" s="34">
        <f t="shared" si="12"/>
        <v>18.103572812440511</v>
      </c>
    </row>
    <row r="49" spans="1:8" ht="15" customHeight="1" x14ac:dyDescent="0.25">
      <c r="A49" s="20" t="s">
        <v>46</v>
      </c>
      <c r="B49" s="75">
        <v>92458</v>
      </c>
      <c r="C49" s="75">
        <v>338490</v>
      </c>
      <c r="D49" s="75">
        <v>92207</v>
      </c>
      <c r="E49" s="76">
        <v>523155</v>
      </c>
      <c r="F49" s="34">
        <f t="shared" si="10"/>
        <v>17.673156139193928</v>
      </c>
      <c r="G49" s="34">
        <f t="shared" si="11"/>
        <v>64.701665854287924</v>
      </c>
      <c r="H49" s="34">
        <f t="shared" si="12"/>
        <v>17.625178006518144</v>
      </c>
    </row>
    <row r="50" spans="1:8" ht="15" customHeight="1" x14ac:dyDescent="0.25">
      <c r="A50" s="20" t="s">
        <v>47</v>
      </c>
      <c r="B50" s="75">
        <v>27210</v>
      </c>
      <c r="C50" s="75">
        <v>111099</v>
      </c>
      <c r="D50" s="75">
        <v>40149</v>
      </c>
      <c r="E50" s="76">
        <v>178458</v>
      </c>
      <c r="F50" s="34">
        <f t="shared" si="10"/>
        <v>15.247285075479944</v>
      </c>
      <c r="G50" s="34">
        <f t="shared" si="11"/>
        <v>62.25498436606933</v>
      </c>
      <c r="H50" s="34">
        <f t="shared" si="12"/>
        <v>22.49773055845073</v>
      </c>
    </row>
    <row r="51" spans="1:8" ht="15" customHeight="1" x14ac:dyDescent="0.25">
      <c r="A51" s="20" t="s">
        <v>48</v>
      </c>
      <c r="B51" s="75">
        <v>59563</v>
      </c>
      <c r="C51" s="75">
        <v>231187</v>
      </c>
      <c r="D51" s="75">
        <v>68599</v>
      </c>
      <c r="E51" s="76">
        <v>359349</v>
      </c>
      <c r="F51" s="34">
        <f t="shared" si="10"/>
        <v>16.57525135731559</v>
      </c>
      <c r="G51" s="34">
        <f t="shared" si="11"/>
        <v>64.334950145958373</v>
      </c>
      <c r="H51" s="34">
        <f t="shared" si="12"/>
        <v>19.089798496726022</v>
      </c>
    </row>
    <row r="52" spans="1:8" ht="15" customHeight="1" x14ac:dyDescent="0.25">
      <c r="A52" s="20" t="s">
        <v>49</v>
      </c>
      <c r="B52" s="75">
        <v>68368</v>
      </c>
      <c r="C52" s="75">
        <v>255309</v>
      </c>
      <c r="D52" s="75">
        <v>79803</v>
      </c>
      <c r="E52" s="76">
        <v>403480</v>
      </c>
      <c r="F52" s="34">
        <f t="shared" si="10"/>
        <v>16.944582135421829</v>
      </c>
      <c r="G52" s="34">
        <f t="shared" si="11"/>
        <v>63.276742341627838</v>
      </c>
      <c r="H52" s="34">
        <f t="shared" si="12"/>
        <v>19.77867552295033</v>
      </c>
    </row>
    <row r="53" spans="1:8" ht="15" customHeight="1" x14ac:dyDescent="0.25">
      <c r="A53" s="20" t="s">
        <v>50</v>
      </c>
      <c r="B53" s="75">
        <v>10178</v>
      </c>
      <c r="C53" s="75">
        <v>47024</v>
      </c>
      <c r="D53" s="75">
        <v>14615</v>
      </c>
      <c r="E53" s="76">
        <v>71817</v>
      </c>
      <c r="F53" s="34">
        <f t="shared" si="10"/>
        <v>14.172131946475069</v>
      </c>
      <c r="G53" s="34">
        <f t="shared" si="11"/>
        <v>65.477533174596545</v>
      </c>
      <c r="H53" s="34">
        <f t="shared" si="12"/>
        <v>20.350334878928386</v>
      </c>
    </row>
    <row r="54" spans="1:8" ht="15" customHeight="1" thickBot="1" x14ac:dyDescent="0.3">
      <c r="A54" s="21" t="s">
        <v>51</v>
      </c>
      <c r="B54" s="77">
        <v>83893</v>
      </c>
      <c r="C54" s="77">
        <v>305518</v>
      </c>
      <c r="D54" s="77">
        <v>86592</v>
      </c>
      <c r="E54" s="78">
        <v>476003</v>
      </c>
      <c r="F54" s="35">
        <f t="shared" si="10"/>
        <v>17.624468753348193</v>
      </c>
      <c r="G54" s="35">
        <f t="shared" si="11"/>
        <v>64.184049260193746</v>
      </c>
      <c r="H54" s="35">
        <f t="shared" si="12"/>
        <v>18.191481986458069</v>
      </c>
    </row>
    <row r="55" spans="1:8" x14ac:dyDescent="0.25">
      <c r="A55" s="18" t="s">
        <v>73</v>
      </c>
      <c r="B55" s="27"/>
      <c r="C55" s="27"/>
      <c r="D55" s="24"/>
      <c r="E55" s="20"/>
      <c r="F55" s="20"/>
      <c r="G55" s="20"/>
      <c r="H55" s="20"/>
    </row>
    <row r="56" spans="1:8" x14ac:dyDescent="0.25">
      <c r="D56" s="2"/>
      <c r="E56" s="2"/>
      <c r="F56" s="2"/>
      <c r="G5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Índex</vt:lpstr>
      <vt:lpstr>Taula 1</vt:lpstr>
      <vt:lpstr>Taula 2</vt:lpstr>
      <vt:lpstr>Taula 3</vt:lpstr>
      <vt:lpstr>Taula 4</vt:lpstr>
      <vt:lpstr>Taula 5</vt:lpstr>
      <vt:lpstr>Taula 6</vt:lpstr>
      <vt:lpstr>Taula 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Estimacions de població. Dades definitives. 2019. Taules de la nota de premsa. Idescat. Desembre 2019</dc:title>
  <dc:creator>Idescat. Premsa</dc:creator>
  <cp:keywords>Mitjans de comunicació, notes de premsa</cp:keywords>
  <cp:lastModifiedBy>Teresa Junqueras Blasco</cp:lastModifiedBy>
  <cp:lastPrinted>2019-12-16T09:23:16Z</cp:lastPrinted>
  <dcterms:created xsi:type="dcterms:W3CDTF">2016-10-24T09:48:21Z</dcterms:created>
  <dcterms:modified xsi:type="dcterms:W3CDTF">2019-12-18T09:04:32Z</dcterms:modified>
</cp:coreProperties>
</file>