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USTERSERVER1\Difusio\Mitjants Comunicació\NOTES DE PREMSA. ESTRUCTURA\PROJECCIONS DE POBLACIÓ ACTIVA\PROJPA2021-2071\"/>
    </mc:Choice>
  </mc:AlternateContent>
  <xr:revisionPtr revIDLastSave="0" documentId="13_ncr:1_{C97870D8-A615-4A6D-80F0-8EB3F3C20651}" xr6:coauthVersionLast="45" xr6:coauthVersionMax="45" xr10:uidLastSave="{00000000-0000-0000-0000-000000000000}"/>
  <bookViews>
    <workbookView xWindow="960" yWindow="1200" windowWidth="14730" windowHeight="4640" xr2:uid="{D303BA6A-848B-40E1-83B6-F9FED73D1AE0}"/>
  </bookViews>
  <sheets>
    <sheet name="Índex" sheetId="9" r:id="rId1"/>
    <sheet name="T1" sheetId="1" r:id="rId2"/>
    <sheet name="T2" sheetId="4" r:id="rId3"/>
    <sheet name="T3" sheetId="6" r:id="rId4"/>
    <sheet name="T4" sheetId="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8" i="4" l="1"/>
  <c r="E29" i="4"/>
  <c r="E30" i="4"/>
  <c r="E31" i="4"/>
  <c r="E32" i="4"/>
  <c r="D29" i="4"/>
  <c r="D30" i="4"/>
  <c r="D31" i="4"/>
  <c r="D32" i="4"/>
  <c r="D28" i="4"/>
  <c r="H5" i="4" l="1"/>
  <c r="H6" i="4"/>
  <c r="H7" i="4"/>
  <c r="H8" i="4"/>
  <c r="H9" i="4"/>
  <c r="H11" i="4"/>
  <c r="H12" i="4"/>
  <c r="H13" i="4"/>
  <c r="H14" i="4"/>
  <c r="H15" i="4"/>
  <c r="H17" i="4"/>
  <c r="H18" i="4"/>
  <c r="H19" i="4"/>
  <c r="H20" i="4"/>
  <c r="H21" i="4"/>
  <c r="G5" i="4" l="1"/>
  <c r="G18" i="4" l="1"/>
  <c r="I18" i="4"/>
  <c r="J18" i="4"/>
  <c r="G19" i="4"/>
  <c r="I19" i="4"/>
  <c r="J19" i="4"/>
  <c r="G20" i="4"/>
  <c r="I20" i="4"/>
  <c r="J20" i="4"/>
  <c r="G21" i="4"/>
  <c r="I21" i="4"/>
  <c r="J21" i="4"/>
  <c r="I17" i="4"/>
  <c r="J17" i="4"/>
  <c r="G17" i="4"/>
  <c r="G12" i="4"/>
  <c r="I12" i="4"/>
  <c r="J12" i="4"/>
  <c r="G13" i="4"/>
  <c r="I13" i="4"/>
  <c r="J13" i="4"/>
  <c r="G14" i="4"/>
  <c r="I14" i="4"/>
  <c r="J14" i="4"/>
  <c r="G15" i="4"/>
  <c r="I15" i="4"/>
  <c r="J15" i="4"/>
  <c r="I11" i="4"/>
  <c r="J11" i="4"/>
  <c r="G11" i="4"/>
  <c r="I5" i="4"/>
  <c r="J5" i="4"/>
  <c r="I6" i="4"/>
  <c r="J6" i="4"/>
  <c r="I7" i="4"/>
  <c r="J7" i="4"/>
  <c r="I8" i="4"/>
  <c r="J8" i="4"/>
  <c r="I9" i="4"/>
  <c r="J9" i="4"/>
  <c r="G7" i="4"/>
  <c r="G8" i="4"/>
  <c r="G9" i="4"/>
  <c r="G6" i="4"/>
</calcChain>
</file>

<file path=xl/sharedStrings.xml><?xml version="1.0" encoding="utf-8"?>
<sst xmlns="http://schemas.openxmlformats.org/spreadsheetml/2006/main" count="142" uniqueCount="116">
  <si>
    <t>Catalunya</t>
  </si>
  <si>
    <t>Homes</t>
  </si>
  <si>
    <t>Dones</t>
  </si>
  <si>
    <t>Total</t>
  </si>
  <si>
    <t>Escenari mitjà</t>
  </si>
  <si>
    <t>Escenari baix</t>
  </si>
  <si>
    <t>Escenari alt</t>
  </si>
  <si>
    <t>Font: Idescat</t>
  </si>
  <si>
    <t>De 16 a 24 anys</t>
  </si>
  <si>
    <t>De 25 a 54 anys</t>
  </si>
  <si>
    <t>De 55 a 64 anys</t>
  </si>
  <si>
    <t>De 65 a 74 anys</t>
  </si>
  <si>
    <t>De 16 a 64 anys</t>
  </si>
  <si>
    <t>Percentatge</t>
  </si>
  <si>
    <t>Milers d'actius</t>
  </si>
  <si>
    <t>Percentatges</t>
  </si>
  <si>
    <t> 01</t>
  </si>
  <si>
    <t>Alt Camp</t>
  </si>
  <si>
    <t> 02</t>
  </si>
  <si>
    <t>Alt Empordà</t>
  </si>
  <si>
    <t> 03</t>
  </si>
  <si>
    <t>Alt Penedès</t>
  </si>
  <si>
    <t> 04</t>
  </si>
  <si>
    <t>Alt Urgell</t>
  </si>
  <si>
    <t> 05</t>
  </si>
  <si>
    <t>Alta Ribagorça</t>
  </si>
  <si>
    <t> 06</t>
  </si>
  <si>
    <t>Anoia</t>
  </si>
  <si>
    <t> 39</t>
  </si>
  <si>
    <t>Aran</t>
  </si>
  <si>
    <t> 07</t>
  </si>
  <si>
    <t>Bages</t>
  </si>
  <si>
    <t> 08</t>
  </si>
  <si>
    <t>Baix Camp</t>
  </si>
  <si>
    <t> 09</t>
  </si>
  <si>
    <t>Baix Ebre</t>
  </si>
  <si>
    <t> 10</t>
  </si>
  <si>
    <t>Baix Empordà</t>
  </si>
  <si>
    <t> 11</t>
  </si>
  <si>
    <t>Baix Llobregat</t>
  </si>
  <si>
    <t> 12</t>
  </si>
  <si>
    <t>Baix Penedès</t>
  </si>
  <si>
    <t> 13</t>
  </si>
  <si>
    <t>Barcelonès</t>
  </si>
  <si>
    <t> 14</t>
  </si>
  <si>
    <t>Berguedà</t>
  </si>
  <si>
    <t> 15</t>
  </si>
  <si>
    <t>Cerdanya</t>
  </si>
  <si>
    <t> 16</t>
  </si>
  <si>
    <t>Conca de Barberà</t>
  </si>
  <si>
    <t> 17</t>
  </si>
  <si>
    <t>Garraf</t>
  </si>
  <si>
    <t> 18</t>
  </si>
  <si>
    <t>Garrigues</t>
  </si>
  <si>
    <t> 19</t>
  </si>
  <si>
    <t>Garrotxa</t>
  </si>
  <si>
    <t> 20</t>
  </si>
  <si>
    <t>Gironès</t>
  </si>
  <si>
    <t> 21</t>
  </si>
  <si>
    <t>Maresme</t>
  </si>
  <si>
    <t> 22</t>
  </si>
  <si>
    <t>Montsià</t>
  </si>
  <si>
    <t> 23</t>
  </si>
  <si>
    <t>Noguera</t>
  </si>
  <si>
    <t> 24</t>
  </si>
  <si>
    <t>Osona</t>
  </si>
  <si>
    <t> 25</t>
  </si>
  <si>
    <t>Pallars Jussà</t>
  </si>
  <si>
    <t> 26</t>
  </si>
  <si>
    <t>Pallars Sobirà</t>
  </si>
  <si>
    <t> 27</t>
  </si>
  <si>
    <t>Pla d'Urgell</t>
  </si>
  <si>
    <t> 28</t>
  </si>
  <si>
    <t>Pla de l'Estany</t>
  </si>
  <si>
    <t> 29</t>
  </si>
  <si>
    <t>Priorat</t>
  </si>
  <si>
    <t> 30</t>
  </si>
  <si>
    <t>Ribera d'Ebre</t>
  </si>
  <si>
    <t> 31</t>
  </si>
  <si>
    <t>Ripollès</t>
  </si>
  <si>
    <t> 32</t>
  </si>
  <si>
    <t>Segarra</t>
  </si>
  <si>
    <t> 33</t>
  </si>
  <si>
    <t>Segrià</t>
  </si>
  <si>
    <t> 34</t>
  </si>
  <si>
    <t>Selva</t>
  </si>
  <si>
    <t> 35</t>
  </si>
  <si>
    <t>Solsonès</t>
  </si>
  <si>
    <t> 36</t>
  </si>
  <si>
    <t>Tarragonès</t>
  </si>
  <si>
    <t> 37</t>
  </si>
  <si>
    <t>Terra Alta</t>
  </si>
  <si>
    <t> 38</t>
  </si>
  <si>
    <t>Urgell</t>
  </si>
  <si>
    <t> 40</t>
  </si>
  <si>
    <t>Vallès Occidental</t>
  </si>
  <si>
    <t> 41</t>
  </si>
  <si>
    <t>Vallès Oriental</t>
  </si>
  <si>
    <t>Moianès</t>
  </si>
  <si>
    <t> 42</t>
  </si>
  <si>
    <t>Creixement 2021-2031</t>
  </si>
  <si>
    <t>Relatiu (%)</t>
  </si>
  <si>
    <t>2021 (EPA)</t>
  </si>
  <si>
    <t>Taula 3. Taxa d'activitat per sexe i grup d'edat. Catalunya. 2021 i 2031</t>
  </si>
  <si>
    <t>2031 (Escenari mitjà)</t>
  </si>
  <si>
    <t>Taula 2. Població activa projectada per sexe i grup d'edat. Catalunya. 2011-2071</t>
  </si>
  <si>
    <t>Creixement</t>
  </si>
  <si>
    <t>Població activa</t>
  </si>
  <si>
    <t>Taula 4. Població activa projectada. Escenari mitjà. Comarques i Aran. 2021-2031</t>
  </si>
  <si>
    <t>Taula 1. Evolució de la població activa segons diferents escenaris. Catalunya. 2021-2071</t>
  </si>
  <si>
    <t>Font: Idescat.</t>
  </si>
  <si>
    <t>2011: Enquesta de població activa.</t>
  </si>
  <si>
    <t>2021-2071: Projeccions de població activa.</t>
  </si>
  <si>
    <t>Projeccions de població activa. 2021-2071. Taules de la nota de premsa. Idescat. 20 de juny de 2022</t>
  </si>
  <si>
    <t>Codi</t>
  </si>
  <si>
    <t>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</si>
</sst>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54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0" xfId="0" applyFont="1" applyBorder="1"/>
    <xf numFmtId="0" fontId="6" fillId="0" borderId="1" xfId="0" applyFont="1" applyBorder="1" applyAlignment="1">
      <alignment horizontal="right"/>
    </xf>
    <xf numFmtId="3" fontId="6" fillId="0" borderId="0" xfId="0" applyNumberFormat="1" applyFont="1"/>
    <xf numFmtId="164" fontId="6" fillId="0" borderId="0" xfId="0" applyNumberFormat="1" applyFont="1"/>
    <xf numFmtId="164" fontId="6" fillId="0" borderId="1" xfId="0" applyNumberFormat="1" applyFont="1" applyBorder="1"/>
    <xf numFmtId="0" fontId="9" fillId="0" borderId="0" xfId="0" applyFont="1"/>
    <xf numFmtId="0" fontId="3" fillId="0" borderId="1" xfId="0" applyFont="1" applyBorder="1"/>
    <xf numFmtId="0" fontId="8" fillId="0" borderId="0" xfId="0" applyFont="1"/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1" xfId="0" applyFont="1" applyBorder="1" applyAlignment="1">
      <alignment horizontal="right"/>
    </xf>
    <xf numFmtId="0" fontId="5" fillId="0" borderId="1" xfId="0" applyFont="1" applyBorder="1"/>
    <xf numFmtId="3" fontId="5" fillId="0" borderId="1" xfId="0" applyNumberFormat="1" applyFont="1" applyBorder="1"/>
    <xf numFmtId="164" fontId="5" fillId="0" borderId="1" xfId="0" applyNumberFormat="1" applyFont="1" applyBorder="1"/>
    <xf numFmtId="164" fontId="5" fillId="0" borderId="0" xfId="0" applyNumberFormat="1" applyFont="1"/>
    <xf numFmtId="0" fontId="10" fillId="0" borderId="0" xfId="0" applyFont="1"/>
    <xf numFmtId="0" fontId="6" fillId="0" borderId="0" xfId="1" applyFont="1"/>
    <xf numFmtId="0" fontId="11" fillId="0" borderId="0" xfId="1" applyFont="1" applyAlignment="1">
      <alignment vertical="center"/>
    </xf>
    <xf numFmtId="165" fontId="7" fillId="0" borderId="0" xfId="0" applyNumberFormat="1" applyFont="1"/>
    <xf numFmtId="165" fontId="7" fillId="0" borderId="1" xfId="0" applyNumberFormat="1" applyFont="1" applyBorder="1"/>
    <xf numFmtId="165" fontId="6" fillId="0" borderId="0" xfId="0" applyNumberFormat="1" applyFont="1" applyBorder="1"/>
    <xf numFmtId="164" fontId="6" fillId="0" borderId="0" xfId="0" applyNumberFormat="1" applyFont="1" applyBorder="1"/>
    <xf numFmtId="9" fontId="6" fillId="0" borderId="0" xfId="4" applyFont="1"/>
    <xf numFmtId="164" fontId="6" fillId="0" borderId="0" xfId="4" applyNumberFormat="1" applyFont="1"/>
    <xf numFmtId="0" fontId="5" fillId="0" borderId="0" xfId="1" applyFont="1" applyAlignment="1">
      <alignment vertical="center"/>
    </xf>
    <xf numFmtId="0" fontId="11" fillId="0" borderId="1" xfId="1" applyFont="1" applyBorder="1" applyAlignment="1">
      <alignment vertical="center"/>
    </xf>
    <xf numFmtId="0" fontId="6" fillId="0" borderId="1" xfId="1" applyFont="1" applyBorder="1"/>
    <xf numFmtId="0" fontId="6" fillId="0" borderId="1" xfId="1" applyFont="1" applyBorder="1" applyAlignment="1">
      <alignment horizontal="right"/>
    </xf>
    <xf numFmtId="0" fontId="5" fillId="0" borderId="0" xfId="1" applyFont="1" applyAlignment="1">
      <alignment vertical="center" wrapText="1"/>
    </xf>
    <xf numFmtId="0" fontId="6" fillId="0" borderId="0" xfId="1" applyFont="1" applyBorder="1" applyAlignment="1"/>
    <xf numFmtId="0" fontId="6" fillId="0" borderId="1" xfId="1" applyFont="1" applyBorder="1" applyAlignment="1">
      <alignment horizontal="right" wrapText="1"/>
    </xf>
    <xf numFmtId="0" fontId="7" fillId="0" borderId="0" xfId="1" applyFont="1" applyAlignment="1">
      <alignment horizontal="left" vertical="center" wrapText="1" indent="1"/>
    </xf>
    <xf numFmtId="165" fontId="7" fillId="0" borderId="0" xfId="1" applyNumberFormat="1" applyFont="1"/>
    <xf numFmtId="3" fontId="6" fillId="0" borderId="0" xfId="1" applyNumberFormat="1" applyFont="1"/>
    <xf numFmtId="0" fontId="7" fillId="0" borderId="0" xfId="1" applyFont="1"/>
    <xf numFmtId="0" fontId="7" fillId="0" borderId="1" xfId="1" applyFont="1" applyBorder="1" applyAlignment="1">
      <alignment horizontal="left" vertical="center" wrapText="1" indent="1"/>
    </xf>
    <xf numFmtId="165" fontId="7" fillId="0" borderId="1" xfId="1" applyNumberFormat="1" applyFont="1" applyBorder="1"/>
    <xf numFmtId="0" fontId="10" fillId="0" borderId="0" xfId="1" applyFont="1"/>
    <xf numFmtId="0" fontId="12" fillId="0" borderId="0" xfId="1" applyFont="1"/>
    <xf numFmtId="0" fontId="3" fillId="0" borderId="0" xfId="0" applyFont="1"/>
    <xf numFmtId="0" fontId="3" fillId="0" borderId="0" xfId="0" applyFont="1" applyBorder="1"/>
    <xf numFmtId="3" fontId="3" fillId="0" borderId="0" xfId="0" applyNumberFormat="1" applyFont="1"/>
    <xf numFmtId="164" fontId="3" fillId="0" borderId="0" xfId="0" applyNumberFormat="1" applyFont="1"/>
    <xf numFmtId="164" fontId="3" fillId="0" borderId="0" xfId="0" applyNumberFormat="1" applyFont="1" applyFill="1"/>
    <xf numFmtId="0" fontId="13" fillId="0" borderId="0" xfId="0" applyFont="1"/>
    <xf numFmtId="0" fontId="14" fillId="0" borderId="0" xfId="5"/>
    <xf numFmtId="0" fontId="6" fillId="0" borderId="2" xfId="1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6">
    <cellStyle name="Enllaç" xfId="5" builtinId="8"/>
    <cellStyle name="Normal" xfId="0" builtinId="0"/>
    <cellStyle name="Normal 2" xfId="1" xr:uid="{217DE2C3-90E9-4D0F-9639-D37A56678C7B}"/>
    <cellStyle name="Normal 3" xfId="3" xr:uid="{C5ADCBA5-64E8-405A-916F-04565F1DF533}"/>
    <cellStyle name="Percentatge" xfId="4" builtinId="5"/>
    <cellStyle name="Percentatge 2" xfId="2" xr:uid="{98AE554F-C8D0-4488-BEEF-26C8D0B91CA9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1E221-B66E-4B78-AF80-08D979E33DDF}">
  <dimension ref="A1:A7"/>
  <sheetViews>
    <sheetView showGridLines="0" tabSelected="1" workbookViewId="0"/>
  </sheetViews>
  <sheetFormatPr defaultRowHeight="14.5" x14ac:dyDescent="0.35"/>
  <sheetData>
    <row r="1" spans="1:1" x14ac:dyDescent="0.35">
      <c r="A1" s="48" t="s">
        <v>113</v>
      </c>
    </row>
    <row r="4" spans="1:1" ht="16" customHeight="1" x14ac:dyDescent="0.35">
      <c r="A4" s="49" t="s">
        <v>109</v>
      </c>
    </row>
    <row r="5" spans="1:1" ht="16" customHeight="1" x14ac:dyDescent="0.35">
      <c r="A5" s="49" t="s">
        <v>105</v>
      </c>
    </row>
    <row r="6" spans="1:1" ht="16" customHeight="1" x14ac:dyDescent="0.35">
      <c r="A6" s="49" t="s">
        <v>103</v>
      </c>
    </row>
    <row r="7" spans="1:1" ht="16" customHeight="1" x14ac:dyDescent="0.35">
      <c r="A7" s="49" t="s">
        <v>108</v>
      </c>
    </row>
  </sheetData>
  <hyperlinks>
    <hyperlink ref="A4" location="'T1'!A1" display="Taula 1. Evolució de la població activa segons diferents escenaris. Catalunya. 2021-2071" xr:uid="{45E2209F-9FA7-4A1B-9512-ECA84BEA4A2F}"/>
    <hyperlink ref="A5" location="'T2'!A1" display="Taula 2. Població activa projectada per sexe i grup d'edat. Catalunya. 2011-2071" xr:uid="{9C433455-C0A1-4395-805F-BC30297CD5D7}"/>
    <hyperlink ref="A6" location="'T3'!A1" display="Taula 3. Taxa d'activitat per sexe i grup d'edat. Catalunya. 2021 i 2031" xr:uid="{7480DD68-FE67-484F-AEF2-DB29F65D243B}"/>
    <hyperlink ref="A7" location="'T4'!A1" display="Taula 4. Població activa projectada. Escenari mitjà. Comarques i Aran. 2021-2031" xr:uid="{A710E9AB-69A4-4081-A166-07358345F74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EF4F7-B434-4B8C-B8F4-33A064AFEF1E}">
  <sheetPr>
    <tabColor rgb="FF92D050"/>
  </sheetPr>
  <dimension ref="A1:G22"/>
  <sheetViews>
    <sheetView showGridLines="0" zoomScale="70" zoomScaleNormal="70" workbookViewId="0"/>
  </sheetViews>
  <sheetFormatPr defaultColWidth="9.1796875" defaultRowHeight="12.5" x14ac:dyDescent="0.25"/>
  <cols>
    <col min="1" max="1" width="15.1796875" style="20" customWidth="1"/>
    <col min="2" max="2" width="14.26953125" style="20" customWidth="1"/>
    <col min="3" max="3" width="13.453125" style="20" customWidth="1"/>
    <col min="4" max="4" width="5.7265625" style="20" customWidth="1"/>
    <col min="5" max="5" width="14.26953125" style="20" customWidth="1"/>
    <col min="6" max="6" width="14.453125" style="20" customWidth="1"/>
    <col min="7" max="7" width="4.54296875" style="20" customWidth="1"/>
    <col min="8" max="16384" width="9.1796875" style="20"/>
  </cols>
  <sheetData>
    <row r="1" spans="1:7" ht="13" x14ac:dyDescent="0.25">
      <c r="A1" s="28" t="s">
        <v>109</v>
      </c>
    </row>
    <row r="2" spans="1:7" ht="13" x14ac:dyDescent="0.25">
      <c r="A2" s="21"/>
    </row>
    <row r="3" spans="1:7" ht="13" x14ac:dyDescent="0.25">
      <c r="A3" s="29"/>
      <c r="B3" s="30"/>
      <c r="C3" s="30"/>
      <c r="D3" s="30"/>
      <c r="E3" s="30"/>
      <c r="F3" s="31" t="s">
        <v>14</v>
      </c>
    </row>
    <row r="4" spans="1:7" ht="13" x14ac:dyDescent="0.25">
      <c r="A4" s="32"/>
      <c r="B4" s="50" t="s">
        <v>4</v>
      </c>
      <c r="C4" s="50"/>
      <c r="D4" s="33"/>
    </row>
    <row r="5" spans="1:7" x14ac:dyDescent="0.25">
      <c r="A5" s="31"/>
      <c r="B5" s="34" t="s">
        <v>107</v>
      </c>
      <c r="C5" s="34" t="s">
        <v>106</v>
      </c>
      <c r="D5" s="34"/>
      <c r="E5" s="34" t="s">
        <v>5</v>
      </c>
      <c r="F5" s="34" t="s">
        <v>6</v>
      </c>
    </row>
    <row r="6" spans="1:7" x14ac:dyDescent="0.25">
      <c r="A6" s="35">
        <v>2021</v>
      </c>
      <c r="B6" s="36">
        <v>3981.0340000000001</v>
      </c>
      <c r="C6" s="36"/>
      <c r="D6" s="36"/>
      <c r="E6" s="36">
        <v>3857.0419999999999</v>
      </c>
      <c r="F6" s="36">
        <v>4105.0529999999999</v>
      </c>
      <c r="G6" s="37"/>
    </row>
    <row r="7" spans="1:7" x14ac:dyDescent="0.25">
      <c r="A7" s="35">
        <v>2022</v>
      </c>
      <c r="B7" s="36">
        <v>4001.732</v>
      </c>
      <c r="C7" s="36">
        <v>20.697999999999865</v>
      </c>
      <c r="D7" s="36"/>
      <c r="E7" s="36">
        <v>3849.5639999999999</v>
      </c>
      <c r="F7" s="36">
        <v>4155.3</v>
      </c>
    </row>
    <row r="8" spans="1:7" x14ac:dyDescent="0.25">
      <c r="A8" s="35">
        <v>2023</v>
      </c>
      <c r="B8" s="36">
        <v>4030.97</v>
      </c>
      <c r="C8" s="36">
        <v>29.237999999999829</v>
      </c>
      <c r="D8" s="36"/>
      <c r="E8" s="36">
        <v>3832.5</v>
      </c>
      <c r="F8" s="36">
        <v>4220.6289999999999</v>
      </c>
    </row>
    <row r="9" spans="1:7" x14ac:dyDescent="0.25">
      <c r="A9" s="35">
        <v>2024</v>
      </c>
      <c r="B9" s="36">
        <v>4057.643</v>
      </c>
      <c r="C9" s="36">
        <v>26.673000000000229</v>
      </c>
      <c r="D9" s="36"/>
      <c r="E9" s="36">
        <v>3825.9879999999998</v>
      </c>
      <c r="F9" s="36">
        <v>4282.8360000000002</v>
      </c>
    </row>
    <row r="10" spans="1:7" x14ac:dyDescent="0.25">
      <c r="A10" s="35">
        <v>2025</v>
      </c>
      <c r="B10" s="36">
        <v>4095.056</v>
      </c>
      <c r="C10" s="36">
        <v>37.413000000000011</v>
      </c>
      <c r="D10" s="36"/>
      <c r="E10" s="36">
        <v>3824.0949999999998</v>
      </c>
      <c r="F10" s="36">
        <v>4363.1779999999999</v>
      </c>
    </row>
    <row r="11" spans="1:7" x14ac:dyDescent="0.25">
      <c r="A11" s="35">
        <v>2026</v>
      </c>
      <c r="B11" s="36">
        <v>4134.9470000000001</v>
      </c>
      <c r="C11" s="36">
        <v>39.891000000000076</v>
      </c>
      <c r="D11" s="36"/>
      <c r="E11" s="36">
        <v>3824</v>
      </c>
      <c r="F11" s="36">
        <v>4448.7650000000003</v>
      </c>
    </row>
    <row r="12" spans="1:7" x14ac:dyDescent="0.25">
      <c r="A12" s="35">
        <v>2027</v>
      </c>
      <c r="B12" s="36">
        <v>4175.6540000000005</v>
      </c>
      <c r="C12" s="36">
        <v>40.707000000000335</v>
      </c>
      <c r="D12" s="36"/>
      <c r="E12" s="36">
        <v>3825.623</v>
      </c>
      <c r="F12" s="36">
        <v>4536.5569999999998</v>
      </c>
    </row>
    <row r="13" spans="1:7" x14ac:dyDescent="0.25">
      <c r="A13" s="35">
        <v>2028</v>
      </c>
      <c r="B13" s="36">
        <v>4213.2150000000001</v>
      </c>
      <c r="C13" s="36">
        <v>37.560999999999694</v>
      </c>
      <c r="D13" s="36"/>
      <c r="E13" s="36">
        <v>3825.739</v>
      </c>
      <c r="F13" s="36">
        <v>4620.7359999999999</v>
      </c>
    </row>
    <row r="14" spans="1:7" x14ac:dyDescent="0.25">
      <c r="A14" s="35">
        <v>2029</v>
      </c>
      <c r="B14" s="36">
        <v>4249.18</v>
      </c>
      <c r="C14" s="36">
        <v>35.965000000000146</v>
      </c>
      <c r="D14" s="36"/>
      <c r="E14" s="36">
        <v>3827</v>
      </c>
      <c r="F14" s="36">
        <v>4700.3130000000001</v>
      </c>
    </row>
    <row r="15" spans="1:7" x14ac:dyDescent="0.25">
      <c r="A15" s="35">
        <v>2030</v>
      </c>
      <c r="B15" s="36">
        <v>4274.79</v>
      </c>
      <c r="C15" s="36">
        <v>25.609999999999673</v>
      </c>
      <c r="D15" s="36"/>
      <c r="E15" s="36">
        <v>3822.9850000000001</v>
      </c>
      <c r="F15" s="36">
        <v>4762.5029999999997</v>
      </c>
    </row>
    <row r="16" spans="1:7" x14ac:dyDescent="0.25">
      <c r="A16" s="35">
        <v>2031</v>
      </c>
      <c r="B16" s="36">
        <v>4298.2969999999996</v>
      </c>
      <c r="C16" s="36">
        <v>23.506999999999607</v>
      </c>
      <c r="D16" s="36"/>
      <c r="E16" s="36">
        <v>3818.1840000000002</v>
      </c>
      <c r="F16" s="36">
        <v>4819.076</v>
      </c>
    </row>
    <row r="17" spans="1:6" x14ac:dyDescent="0.25">
      <c r="A17" s="35"/>
      <c r="B17" s="38"/>
      <c r="C17" s="36"/>
      <c r="D17" s="36"/>
      <c r="E17" s="38"/>
      <c r="F17" s="38"/>
    </row>
    <row r="18" spans="1:6" x14ac:dyDescent="0.25">
      <c r="A18" s="35">
        <v>2041</v>
      </c>
      <c r="B18" s="36">
        <v>4253.9440000000004</v>
      </c>
      <c r="C18" s="36">
        <v>-16.032</v>
      </c>
      <c r="D18" s="36"/>
      <c r="E18" s="36">
        <v>3583.7260000000001</v>
      </c>
      <c r="F18" s="36">
        <v>4928.924</v>
      </c>
    </row>
    <row r="19" spans="1:6" x14ac:dyDescent="0.25">
      <c r="A19" s="35">
        <v>2051</v>
      </c>
      <c r="B19" s="36">
        <v>4174.268</v>
      </c>
      <c r="C19" s="36">
        <v>-0.375</v>
      </c>
      <c r="D19" s="36"/>
      <c r="E19" s="36">
        <v>3322.0590000000002</v>
      </c>
      <c r="F19" s="36">
        <v>4991.259</v>
      </c>
    </row>
    <row r="20" spans="1:6" x14ac:dyDescent="0.25">
      <c r="A20" s="35">
        <v>2061</v>
      </c>
      <c r="B20" s="36">
        <v>4203.8239999999996</v>
      </c>
      <c r="C20" s="36">
        <v>3.2669999999999999</v>
      </c>
      <c r="D20" s="36"/>
      <c r="E20" s="36">
        <v>3160.105</v>
      </c>
      <c r="F20" s="36">
        <v>5179.6379999999999</v>
      </c>
    </row>
    <row r="21" spans="1:6" x14ac:dyDescent="0.25">
      <c r="A21" s="39">
        <v>2071</v>
      </c>
      <c r="B21" s="40">
        <v>4208.0079999999998</v>
      </c>
      <c r="C21" s="40">
        <v>-1.9690000000000001</v>
      </c>
      <c r="D21" s="40"/>
      <c r="E21" s="40">
        <v>2998.8560000000002</v>
      </c>
      <c r="F21" s="40">
        <v>5323.8010000000004</v>
      </c>
    </row>
    <row r="22" spans="1:6" x14ac:dyDescent="0.25">
      <c r="A22" s="41" t="s">
        <v>7</v>
      </c>
    </row>
  </sheetData>
  <mergeCells count="1">
    <mergeCell ref="B4:C4"/>
  </mergeCells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A4266-435F-46EB-A58A-A80FDDE50914}">
  <sheetPr>
    <tabColor rgb="FF92D050"/>
    <pageSetUpPr fitToPage="1"/>
  </sheetPr>
  <dimension ref="A1:L32"/>
  <sheetViews>
    <sheetView showGridLines="0" zoomScale="85" zoomScaleNormal="85" workbookViewId="0"/>
  </sheetViews>
  <sheetFormatPr defaultColWidth="9.1796875" defaultRowHeight="12.5" x14ac:dyDescent="0.25"/>
  <cols>
    <col min="1" max="1" width="15.26953125" style="2" customWidth="1"/>
    <col min="2" max="5" width="9.1796875" style="2"/>
    <col min="6" max="6" width="6" style="2" customWidth="1"/>
    <col min="7" max="7" width="9.1796875" style="2"/>
    <col min="8" max="8" width="9.1796875" style="2" customWidth="1"/>
    <col min="9" max="16384" width="9.1796875" style="2"/>
  </cols>
  <sheetData>
    <row r="1" spans="1:12" ht="13" x14ac:dyDescent="0.3">
      <c r="A1" s="9" t="s">
        <v>105</v>
      </c>
    </row>
    <row r="2" spans="1:12" ht="13" x14ac:dyDescent="0.25">
      <c r="A2" s="21"/>
    </row>
    <row r="3" spans="1:12" ht="13" x14ac:dyDescent="0.25">
      <c r="A3" s="21"/>
      <c r="B3" s="51" t="s">
        <v>14</v>
      </c>
      <c r="C3" s="51"/>
      <c r="D3" s="51"/>
      <c r="E3" s="51"/>
      <c r="G3" s="51" t="s">
        <v>15</v>
      </c>
      <c r="H3" s="51"/>
      <c r="I3" s="51"/>
      <c r="J3" s="51"/>
    </row>
    <row r="4" spans="1:12" x14ac:dyDescent="0.25">
      <c r="A4" s="3"/>
      <c r="B4" s="3">
        <v>2011</v>
      </c>
      <c r="C4" s="10">
        <v>2021</v>
      </c>
      <c r="D4" s="3">
        <v>2031</v>
      </c>
      <c r="E4" s="3">
        <v>2071</v>
      </c>
      <c r="F4" s="3"/>
      <c r="G4" s="3">
        <v>2011</v>
      </c>
      <c r="H4" s="10">
        <v>2021</v>
      </c>
      <c r="I4" s="3">
        <v>2031</v>
      </c>
      <c r="J4" s="3">
        <v>2071</v>
      </c>
    </row>
    <row r="5" spans="1:12" x14ac:dyDescent="0.25">
      <c r="A5" s="2" t="s">
        <v>1</v>
      </c>
      <c r="B5" s="22">
        <v>2152.1</v>
      </c>
      <c r="C5" s="22">
        <v>2079.027</v>
      </c>
      <c r="D5" s="22">
        <v>2246.0309999999999</v>
      </c>
      <c r="E5" s="22">
        <v>2232.9670000000001</v>
      </c>
      <c r="G5" s="7">
        <f t="shared" ref="G5:H9" si="0">B5/B$5*100</f>
        <v>100</v>
      </c>
      <c r="H5" s="7">
        <f t="shared" si="0"/>
        <v>100</v>
      </c>
      <c r="I5" s="7">
        <f t="shared" ref="I5:I9" si="1">D5/D$5*100</f>
        <v>100</v>
      </c>
      <c r="J5" s="7">
        <f t="shared" ref="J5:J9" si="2">E5/E$5*100</f>
        <v>100</v>
      </c>
      <c r="L5" s="7"/>
    </row>
    <row r="6" spans="1:12" x14ac:dyDescent="0.25">
      <c r="A6" s="2" t="s">
        <v>8</v>
      </c>
      <c r="B6" s="22">
        <v>171.3</v>
      </c>
      <c r="C6" s="22">
        <v>163.839</v>
      </c>
      <c r="D6" s="22">
        <v>224.46899999999999</v>
      </c>
      <c r="E6" s="22">
        <v>210.511</v>
      </c>
      <c r="G6" s="7">
        <f t="shared" si="0"/>
        <v>7.9596673017053119</v>
      </c>
      <c r="H6" s="7">
        <f t="shared" si="0"/>
        <v>7.8805614357100691</v>
      </c>
      <c r="I6" s="7">
        <f t="shared" si="1"/>
        <v>9.9940294679815196</v>
      </c>
      <c r="J6" s="7">
        <f t="shared" si="2"/>
        <v>9.4274120486330499</v>
      </c>
      <c r="L6" s="7"/>
    </row>
    <row r="7" spans="1:12" x14ac:dyDescent="0.25">
      <c r="A7" s="2" t="s">
        <v>9</v>
      </c>
      <c r="B7" s="22">
        <v>1690.3</v>
      </c>
      <c r="C7" s="22">
        <v>1542.21</v>
      </c>
      <c r="D7" s="22">
        <v>1515.2840000000001</v>
      </c>
      <c r="E7" s="22">
        <v>1525.3209999999999</v>
      </c>
      <c r="G7" s="7">
        <f t="shared" si="0"/>
        <v>78.541889317410906</v>
      </c>
      <c r="H7" s="7">
        <f t="shared" si="0"/>
        <v>74.179411811390622</v>
      </c>
      <c r="I7" s="7">
        <f t="shared" si="1"/>
        <v>67.464963751613411</v>
      </c>
      <c r="J7" s="7">
        <f t="shared" si="2"/>
        <v>68.309159965194283</v>
      </c>
      <c r="L7" s="7"/>
    </row>
    <row r="8" spans="1:12" x14ac:dyDescent="0.25">
      <c r="A8" s="2" t="s">
        <v>10</v>
      </c>
      <c r="B8" s="7">
        <v>271.54243700000001</v>
      </c>
      <c r="C8" s="22">
        <v>343.54700000000003</v>
      </c>
      <c r="D8" s="22">
        <v>444.173</v>
      </c>
      <c r="E8" s="22">
        <v>425.26100000000002</v>
      </c>
      <c r="G8" s="7">
        <f t="shared" si="0"/>
        <v>12.617556665582455</v>
      </c>
      <c r="H8" s="7">
        <f t="shared" si="0"/>
        <v>16.524412621865903</v>
      </c>
      <c r="I8" s="7">
        <f t="shared" si="1"/>
        <v>19.775906922032689</v>
      </c>
      <c r="J8" s="7">
        <f t="shared" si="2"/>
        <v>19.04466120636803</v>
      </c>
      <c r="L8" s="7"/>
    </row>
    <row r="9" spans="1:12" x14ac:dyDescent="0.25">
      <c r="A9" s="2" t="s">
        <v>11</v>
      </c>
      <c r="B9" s="22">
        <v>18.986542</v>
      </c>
      <c r="C9" s="22">
        <v>29.431000000000001</v>
      </c>
      <c r="D9" s="22">
        <v>62.104999999999997</v>
      </c>
      <c r="E9" s="22">
        <v>71.873999999999995</v>
      </c>
      <c r="G9" s="7">
        <f t="shared" si="0"/>
        <v>0.88223326053622053</v>
      </c>
      <c r="H9" s="7">
        <f t="shared" si="0"/>
        <v>1.4156141310334114</v>
      </c>
      <c r="I9" s="7">
        <f t="shared" si="1"/>
        <v>2.7650998583723907</v>
      </c>
      <c r="J9" s="7">
        <f t="shared" si="2"/>
        <v>3.2187667798046271</v>
      </c>
      <c r="L9" s="7"/>
    </row>
    <row r="10" spans="1:12" x14ac:dyDescent="0.25">
      <c r="B10" s="22"/>
      <c r="C10" s="22"/>
      <c r="D10" s="22"/>
      <c r="E10" s="22"/>
      <c r="L10" s="7"/>
    </row>
    <row r="11" spans="1:12" x14ac:dyDescent="0.25">
      <c r="A11" s="2" t="s">
        <v>2</v>
      </c>
      <c r="B11" s="22">
        <v>1814.7</v>
      </c>
      <c r="C11" s="22">
        <v>1902.0070000000001</v>
      </c>
      <c r="D11" s="22">
        <v>2052.2660000000001</v>
      </c>
      <c r="E11" s="22">
        <v>1975.0409999999999</v>
      </c>
      <c r="G11" s="7">
        <f t="shared" ref="G11:H15" si="3">B11/B$11*100</f>
        <v>100</v>
      </c>
      <c r="H11" s="7">
        <f t="shared" si="3"/>
        <v>100</v>
      </c>
      <c r="I11" s="7">
        <f t="shared" ref="I11:J11" si="4">D11/D$11*100</f>
        <v>100</v>
      </c>
      <c r="J11" s="7">
        <f t="shared" si="4"/>
        <v>100</v>
      </c>
      <c r="L11" s="7"/>
    </row>
    <row r="12" spans="1:12" x14ac:dyDescent="0.25">
      <c r="A12" s="2" t="s">
        <v>8</v>
      </c>
      <c r="B12" s="22">
        <v>163.4</v>
      </c>
      <c r="C12" s="22">
        <v>148.56200000000001</v>
      </c>
      <c r="D12" s="22">
        <v>198.54599999999999</v>
      </c>
      <c r="E12" s="22">
        <v>185.24799999999999</v>
      </c>
      <c r="G12" s="7">
        <f t="shared" si="3"/>
        <v>9.0042431255854964</v>
      </c>
      <c r="H12" s="7">
        <f t="shared" si="3"/>
        <v>7.8108019581421111</v>
      </c>
      <c r="I12" s="7">
        <f t="shared" ref="I12:I15" si="5">D12/D$11*100</f>
        <v>9.6744768952952498</v>
      </c>
      <c r="J12" s="7">
        <f t="shared" ref="J12:J15" si="6">E12/E$11*100</f>
        <v>9.3794508569695516</v>
      </c>
      <c r="L12" s="7"/>
    </row>
    <row r="13" spans="1:12" x14ac:dyDescent="0.25">
      <c r="A13" s="2" t="s">
        <v>9</v>
      </c>
      <c r="B13" s="22">
        <v>1435.3</v>
      </c>
      <c r="C13" s="22">
        <v>1427.307</v>
      </c>
      <c r="D13" s="22">
        <v>1386.527</v>
      </c>
      <c r="E13" s="22">
        <v>1346.3119999999999</v>
      </c>
      <c r="G13" s="7">
        <f t="shared" si="3"/>
        <v>79.09296302419132</v>
      </c>
      <c r="H13" s="7">
        <f t="shared" si="3"/>
        <v>75.042152841708784</v>
      </c>
      <c r="I13" s="7">
        <f t="shared" si="5"/>
        <v>67.560784030919962</v>
      </c>
      <c r="J13" s="7">
        <f t="shared" si="6"/>
        <v>68.166281105050473</v>
      </c>
      <c r="L13" s="7"/>
    </row>
    <row r="14" spans="1:12" x14ac:dyDescent="0.25">
      <c r="A14" s="2" t="s">
        <v>10</v>
      </c>
      <c r="B14" s="7">
        <v>201.26609199999999</v>
      </c>
      <c r="C14" s="22">
        <v>308.03199999999998</v>
      </c>
      <c r="D14" s="22">
        <v>410.51799999999997</v>
      </c>
      <c r="E14" s="22">
        <v>378.012</v>
      </c>
      <c r="G14" s="7">
        <f t="shared" si="3"/>
        <v>11.090874083870611</v>
      </c>
      <c r="H14" s="7">
        <f t="shared" si="3"/>
        <v>16.195103382900271</v>
      </c>
      <c r="I14" s="7">
        <f t="shared" si="5"/>
        <v>20.003157485433174</v>
      </c>
      <c r="J14" s="7">
        <f t="shared" si="6"/>
        <v>19.139450775958576</v>
      </c>
      <c r="L14" s="7"/>
    </row>
    <row r="15" spans="1:12" x14ac:dyDescent="0.25">
      <c r="A15" s="2" t="s">
        <v>11</v>
      </c>
      <c r="B15" s="22">
        <v>14.722859000000001</v>
      </c>
      <c r="C15" s="22">
        <v>18.106000000000002</v>
      </c>
      <c r="D15" s="22">
        <v>56.674999999999997</v>
      </c>
      <c r="E15" s="22">
        <v>65.468999999999994</v>
      </c>
      <c r="G15" s="7">
        <f t="shared" si="3"/>
        <v>0.81131090538381012</v>
      </c>
      <c r="H15" s="7">
        <f t="shared" si="3"/>
        <v>0.95194181724883242</v>
      </c>
      <c r="I15" s="7">
        <f t="shared" si="5"/>
        <v>2.7615815883516071</v>
      </c>
      <c r="J15" s="7">
        <f t="shared" si="6"/>
        <v>3.3148172620213958</v>
      </c>
      <c r="L15" s="7"/>
    </row>
    <row r="16" spans="1:12" x14ac:dyDescent="0.25">
      <c r="B16" s="22"/>
      <c r="C16" s="22"/>
      <c r="D16" s="22"/>
      <c r="E16" s="22"/>
      <c r="L16" s="7"/>
    </row>
    <row r="17" spans="1:12" x14ac:dyDescent="0.25">
      <c r="A17" s="2" t="s">
        <v>3</v>
      </c>
      <c r="B17" s="22">
        <v>3966.8</v>
      </c>
      <c r="C17" s="22">
        <v>3981.0340000000001</v>
      </c>
      <c r="D17" s="22">
        <v>4298.2969999999996</v>
      </c>
      <c r="E17" s="22">
        <v>4208.0079999999998</v>
      </c>
      <c r="G17" s="7">
        <f t="shared" ref="G17:H21" si="7">B17/B$17*100</f>
        <v>100</v>
      </c>
      <c r="H17" s="7">
        <f t="shared" si="7"/>
        <v>100</v>
      </c>
      <c r="I17" s="7">
        <f t="shared" ref="I17:J17" si="8">D17/D$17*100</f>
        <v>100</v>
      </c>
      <c r="J17" s="7">
        <f t="shared" si="8"/>
        <v>100</v>
      </c>
      <c r="L17" s="7"/>
    </row>
    <row r="18" spans="1:12" x14ac:dyDescent="0.25">
      <c r="A18" s="2" t="s">
        <v>8</v>
      </c>
      <c r="B18" s="22">
        <v>334.7</v>
      </c>
      <c r="C18" s="22">
        <v>312.40100000000001</v>
      </c>
      <c r="D18" s="22">
        <v>423.01499999999999</v>
      </c>
      <c r="E18" s="22">
        <v>395.75900000000001</v>
      </c>
      <c r="G18" s="7">
        <f t="shared" si="7"/>
        <v>8.4375315115458296</v>
      </c>
      <c r="H18" s="7">
        <f t="shared" si="7"/>
        <v>7.8472326536271728</v>
      </c>
      <c r="I18" s="7">
        <f t="shared" ref="I18:I21" si="9">D18/D$17*100</f>
        <v>9.8414558137792714</v>
      </c>
      <c r="J18" s="7">
        <f t="shared" ref="J18:J21" si="10">E18/E$17*100</f>
        <v>9.4049013214803789</v>
      </c>
      <c r="L18" s="7"/>
    </row>
    <row r="19" spans="1:12" x14ac:dyDescent="0.25">
      <c r="A19" s="2" t="s">
        <v>9</v>
      </c>
      <c r="B19" s="22">
        <v>3125.6000000000004</v>
      </c>
      <c r="C19" s="22">
        <v>2969.5169999999998</v>
      </c>
      <c r="D19" s="22">
        <v>2901.8110000000001</v>
      </c>
      <c r="E19" s="22">
        <v>2871.6329999999998</v>
      </c>
      <c r="G19" s="7">
        <f t="shared" si="7"/>
        <v>78.793990117979234</v>
      </c>
      <c r="H19" s="7">
        <f t="shared" si="7"/>
        <v>74.591601076504247</v>
      </c>
      <c r="I19" s="7">
        <f t="shared" si="9"/>
        <v>67.510714127013571</v>
      </c>
      <c r="J19" s="7">
        <f t="shared" si="10"/>
        <v>68.242099349621014</v>
      </c>
      <c r="L19" s="7"/>
    </row>
    <row r="20" spans="1:12" x14ac:dyDescent="0.25">
      <c r="A20" s="2" t="s">
        <v>10</v>
      </c>
      <c r="B20" s="22">
        <v>472.8</v>
      </c>
      <c r="C20" s="22">
        <v>651.57899999999995</v>
      </c>
      <c r="D20" s="22">
        <v>854.69100000000003</v>
      </c>
      <c r="E20" s="22">
        <v>803.27300000000002</v>
      </c>
      <c r="G20" s="7">
        <f t="shared" si="7"/>
        <v>11.918927094887566</v>
      </c>
      <c r="H20" s="7">
        <f t="shared" si="7"/>
        <v>16.367079507484739</v>
      </c>
      <c r="I20" s="7">
        <f t="shared" si="9"/>
        <v>19.884410034951056</v>
      </c>
      <c r="J20" s="7">
        <f t="shared" si="10"/>
        <v>19.089150971195874</v>
      </c>
      <c r="L20" s="7"/>
    </row>
    <row r="21" spans="1:12" x14ac:dyDescent="0.25">
      <c r="A21" s="3" t="s">
        <v>11</v>
      </c>
      <c r="B21" s="23">
        <v>33.700000000000003</v>
      </c>
      <c r="C21" s="23">
        <v>47.536999999999999</v>
      </c>
      <c r="D21" s="23">
        <v>118.78</v>
      </c>
      <c r="E21" s="23">
        <v>137.34299999999999</v>
      </c>
      <c r="F21" s="3"/>
      <c r="G21" s="8">
        <f t="shared" si="7"/>
        <v>0.84955127558737531</v>
      </c>
      <c r="H21" s="8">
        <f t="shared" si="7"/>
        <v>1.1940867623838429</v>
      </c>
      <c r="I21" s="8">
        <f t="shared" si="9"/>
        <v>2.7634200242561184</v>
      </c>
      <c r="J21" s="8">
        <f t="shared" si="10"/>
        <v>3.2638483577027424</v>
      </c>
      <c r="L21" s="7"/>
    </row>
    <row r="22" spans="1:12" x14ac:dyDescent="0.25">
      <c r="A22" s="41" t="s">
        <v>110</v>
      </c>
      <c r="B22" s="24"/>
      <c r="C22" s="24"/>
      <c r="D22" s="24"/>
      <c r="E22" s="24"/>
      <c r="F22" s="4"/>
      <c r="G22" s="25"/>
      <c r="H22" s="25"/>
      <c r="I22" s="25"/>
      <c r="J22" s="25"/>
    </row>
    <row r="23" spans="1:12" x14ac:dyDescent="0.25">
      <c r="A23" s="42" t="s">
        <v>111</v>
      </c>
    </row>
    <row r="24" spans="1:12" x14ac:dyDescent="0.25">
      <c r="A24" s="41" t="s">
        <v>112</v>
      </c>
    </row>
    <row r="26" spans="1:12" x14ac:dyDescent="0.25">
      <c r="B26" s="26"/>
      <c r="C26" s="26"/>
      <c r="D26" s="26"/>
      <c r="E26" s="26"/>
    </row>
    <row r="27" spans="1:12" x14ac:dyDescent="0.25">
      <c r="B27" s="26"/>
      <c r="C27" s="26"/>
      <c r="D27" s="26"/>
      <c r="E27" s="26"/>
    </row>
    <row r="28" spans="1:12" x14ac:dyDescent="0.25">
      <c r="A28" s="7"/>
      <c r="B28" s="27"/>
      <c r="C28" s="27"/>
      <c r="D28" s="27">
        <f>(D17-C17)/C17*100</f>
        <v>7.969361728636315</v>
      </c>
      <c r="E28" s="27">
        <f>(E17-D17)/D17*100</f>
        <v>-2.1005761118880284</v>
      </c>
      <c r="F28" s="7"/>
      <c r="G28" s="7"/>
      <c r="H28" s="7"/>
      <c r="I28" s="7"/>
      <c r="J28" s="7"/>
    </row>
    <row r="29" spans="1:12" x14ac:dyDescent="0.25">
      <c r="A29" s="7"/>
      <c r="B29" s="27"/>
      <c r="C29" s="27"/>
      <c r="D29" s="27">
        <f t="shared" ref="D29:E32" si="11">(D18-C18)/C18*100</f>
        <v>35.40769715845979</v>
      </c>
      <c r="E29" s="27">
        <f t="shared" si="11"/>
        <v>-6.4432703332033077</v>
      </c>
      <c r="F29" s="7"/>
      <c r="G29" s="7"/>
      <c r="H29" s="7"/>
      <c r="I29" s="7"/>
      <c r="J29" s="7"/>
    </row>
    <row r="30" spans="1:12" x14ac:dyDescent="0.25">
      <c r="A30" s="7"/>
      <c r="B30" s="7"/>
      <c r="C30" s="7"/>
      <c r="D30" s="27">
        <f t="shared" si="11"/>
        <v>-2.280034093086508</v>
      </c>
      <c r="E30" s="27">
        <f t="shared" si="11"/>
        <v>-1.0399712455428813</v>
      </c>
      <c r="F30" s="7"/>
      <c r="G30" s="7"/>
      <c r="H30" s="7"/>
      <c r="I30" s="7"/>
      <c r="J30" s="7"/>
    </row>
    <row r="31" spans="1:12" x14ac:dyDescent="0.25">
      <c r="D31" s="27">
        <f t="shared" si="11"/>
        <v>31.172275349573898</v>
      </c>
      <c r="E31" s="27">
        <f t="shared" si="11"/>
        <v>-6.0159753641959499</v>
      </c>
    </row>
    <row r="32" spans="1:12" x14ac:dyDescent="0.25">
      <c r="D32" s="27">
        <f t="shared" si="11"/>
        <v>149.86852346593182</v>
      </c>
      <c r="E32" s="27">
        <f t="shared" si="11"/>
        <v>15.628051860582579</v>
      </c>
    </row>
  </sheetData>
  <mergeCells count="2">
    <mergeCell ref="B3:E3"/>
    <mergeCell ref="G3:J3"/>
  </mergeCells>
  <pageMargins left="0.7" right="0.7" top="0.75" bottom="0.75" header="0.3" footer="0.3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A7077-9576-44F1-BF14-22C0F338DF22}">
  <sheetPr>
    <tabColor rgb="FF92D050"/>
  </sheetPr>
  <dimension ref="A1:L29"/>
  <sheetViews>
    <sheetView showGridLines="0" zoomScale="85" zoomScaleNormal="85" workbookViewId="0"/>
  </sheetViews>
  <sheetFormatPr defaultColWidth="9.1796875" defaultRowHeight="12.5" x14ac:dyDescent="0.25"/>
  <cols>
    <col min="1" max="1" width="17.453125" style="2" customWidth="1"/>
    <col min="2" max="4" width="9.1796875" style="2"/>
    <col min="5" max="5" width="3.81640625" style="2" customWidth="1"/>
    <col min="6" max="16384" width="9.1796875" style="2"/>
  </cols>
  <sheetData>
    <row r="1" spans="1:12" ht="13" x14ac:dyDescent="0.3">
      <c r="A1" s="9" t="s">
        <v>103</v>
      </c>
    </row>
    <row r="2" spans="1:12" ht="13" x14ac:dyDescent="0.3">
      <c r="A2" s="9"/>
    </row>
    <row r="3" spans="1:12" x14ac:dyDescent="0.25">
      <c r="A3" s="3"/>
      <c r="B3" s="3"/>
      <c r="C3" s="3"/>
      <c r="D3" s="3"/>
      <c r="E3" s="3"/>
      <c r="F3" s="3"/>
      <c r="G3" s="3"/>
      <c r="H3" s="5" t="s">
        <v>13</v>
      </c>
    </row>
    <row r="4" spans="1:12" x14ac:dyDescent="0.25">
      <c r="B4" s="52" t="s">
        <v>102</v>
      </c>
      <c r="C4" s="52"/>
      <c r="D4" s="52"/>
      <c r="F4" s="51" t="s">
        <v>104</v>
      </c>
      <c r="G4" s="51"/>
      <c r="H4" s="51"/>
    </row>
    <row r="5" spans="1:12" x14ac:dyDescent="0.25">
      <c r="A5" s="3"/>
      <c r="B5" s="14" t="s">
        <v>1</v>
      </c>
      <c r="C5" s="14" t="s">
        <v>2</v>
      </c>
      <c r="D5" s="14" t="s">
        <v>3</v>
      </c>
      <c r="E5" s="3"/>
      <c r="F5" s="5" t="s">
        <v>1</v>
      </c>
      <c r="G5" s="5" t="s">
        <v>2</v>
      </c>
      <c r="H5" s="5" t="s">
        <v>3</v>
      </c>
    </row>
    <row r="6" spans="1:12" x14ac:dyDescent="0.25">
      <c r="A6" s="2" t="s">
        <v>8</v>
      </c>
      <c r="B6" s="7">
        <v>42.933493108036693</v>
      </c>
      <c r="C6" s="7">
        <v>42.11277824484246</v>
      </c>
      <c r="D6" s="7">
        <v>42.537928785273273</v>
      </c>
      <c r="F6" s="7">
        <v>52.71</v>
      </c>
      <c r="G6" s="7">
        <v>50.31</v>
      </c>
      <c r="H6" s="7">
        <v>51.56</v>
      </c>
      <c r="J6" s="7"/>
      <c r="K6" s="7"/>
      <c r="L6" s="7"/>
    </row>
    <row r="7" spans="1:12" x14ac:dyDescent="0.25">
      <c r="A7" s="2" t="s">
        <v>9</v>
      </c>
      <c r="B7" s="7">
        <v>92.628557478917685</v>
      </c>
      <c r="C7" s="7">
        <v>86.845105603957421</v>
      </c>
      <c r="D7" s="7">
        <v>89.728217974354123</v>
      </c>
      <c r="F7" s="7">
        <v>93.61</v>
      </c>
      <c r="G7" s="7">
        <v>87.45</v>
      </c>
      <c r="H7" s="7">
        <v>90.56</v>
      </c>
      <c r="J7" s="7"/>
      <c r="K7" s="7"/>
      <c r="L7" s="7"/>
    </row>
    <row r="8" spans="1:12" x14ac:dyDescent="0.25">
      <c r="A8" s="2" t="s">
        <v>10</v>
      </c>
      <c r="B8" s="7">
        <v>72.018476059911137</v>
      </c>
      <c r="C8" s="7">
        <v>60.94253660473634</v>
      </c>
      <c r="D8" s="7">
        <v>66.31856474867746</v>
      </c>
      <c r="F8" s="7">
        <v>76.02</v>
      </c>
      <c r="G8" s="7">
        <v>68.92</v>
      </c>
      <c r="H8" s="7">
        <v>72.44</v>
      </c>
      <c r="J8" s="7"/>
      <c r="K8" s="7"/>
      <c r="L8" s="7"/>
    </row>
    <row r="9" spans="1:12" x14ac:dyDescent="0.25">
      <c r="A9" s="2" t="s">
        <v>11</v>
      </c>
      <c r="B9" s="7">
        <v>9.2035121388599137</v>
      </c>
      <c r="C9" s="7">
        <v>4.7933390063303936</v>
      </c>
      <c r="D9" s="7">
        <v>6.8069353775231907</v>
      </c>
      <c r="F9" s="7">
        <v>14.73</v>
      </c>
      <c r="G9" s="7">
        <v>11.83</v>
      </c>
      <c r="H9" s="7">
        <v>13.19</v>
      </c>
      <c r="J9" s="7"/>
      <c r="K9" s="7"/>
      <c r="L9" s="7"/>
    </row>
    <row r="10" spans="1:12" ht="13" x14ac:dyDescent="0.3">
      <c r="A10" s="1"/>
      <c r="B10" s="18"/>
      <c r="C10" s="18"/>
      <c r="D10" s="18"/>
      <c r="E10" s="1"/>
      <c r="F10" s="18"/>
      <c r="G10" s="18"/>
      <c r="H10" s="18"/>
      <c r="J10" s="7"/>
      <c r="K10" s="7"/>
      <c r="L10" s="7"/>
    </row>
    <row r="11" spans="1:12" ht="13" x14ac:dyDescent="0.3">
      <c r="A11" s="15" t="s">
        <v>12</v>
      </c>
      <c r="B11" s="17">
        <v>80.994081296312487</v>
      </c>
      <c r="C11" s="17">
        <v>75.173697012127292</v>
      </c>
      <c r="D11" s="17">
        <v>78.076714160161487</v>
      </c>
      <c r="E11" s="15"/>
      <c r="F11" s="17">
        <v>83.07</v>
      </c>
      <c r="G11" s="17">
        <v>77.47</v>
      </c>
      <c r="H11" s="17">
        <v>80.3</v>
      </c>
      <c r="J11" s="7"/>
      <c r="K11" s="7"/>
      <c r="L11" s="7"/>
    </row>
    <row r="12" spans="1:12" x14ac:dyDescent="0.25">
      <c r="A12" s="19" t="s">
        <v>110</v>
      </c>
    </row>
    <row r="15" spans="1:12" ht="13" x14ac:dyDescent="0.25">
      <c r="A15" s="11"/>
      <c r="B15" s="12"/>
      <c r="C15" s="12"/>
      <c r="D15" s="13"/>
      <c r="J15" s="7"/>
      <c r="K15" s="7"/>
      <c r="L15" s="7"/>
    </row>
    <row r="16" spans="1:12" ht="13" x14ac:dyDescent="0.25">
      <c r="B16" s="12"/>
      <c r="C16" s="12"/>
      <c r="D16" s="13"/>
      <c r="J16" s="7"/>
      <c r="K16" s="7"/>
      <c r="L16" s="7"/>
    </row>
    <row r="24" spans="2:4" x14ac:dyDescent="0.25">
      <c r="B24" s="7"/>
      <c r="C24" s="7"/>
      <c r="D24" s="7"/>
    </row>
    <row r="25" spans="2:4" x14ac:dyDescent="0.25">
      <c r="B25" s="7"/>
      <c r="C25" s="7"/>
      <c r="D25" s="7"/>
    </row>
    <row r="26" spans="2:4" x14ac:dyDescent="0.25">
      <c r="B26" s="7"/>
      <c r="C26" s="7"/>
      <c r="D26" s="7"/>
    </row>
    <row r="27" spans="2:4" x14ac:dyDescent="0.25">
      <c r="B27" s="7"/>
      <c r="C27" s="7"/>
      <c r="D27" s="7"/>
    </row>
    <row r="28" spans="2:4" x14ac:dyDescent="0.25">
      <c r="B28" s="7"/>
      <c r="C28" s="7"/>
      <c r="D28" s="7"/>
    </row>
    <row r="29" spans="2:4" x14ac:dyDescent="0.25">
      <c r="B29" s="7"/>
      <c r="C29" s="7"/>
      <c r="D29" s="7"/>
    </row>
  </sheetData>
  <mergeCells count="2">
    <mergeCell ref="B4:D4"/>
    <mergeCell ref="F4:H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2AE65-113F-492E-9E2F-2D0002030166}">
  <sheetPr>
    <tabColor rgb="FF92D050"/>
    <pageSetUpPr fitToPage="1"/>
  </sheetPr>
  <dimension ref="A1:G49"/>
  <sheetViews>
    <sheetView showGridLines="0" zoomScale="85" zoomScaleNormal="85" workbookViewId="0">
      <selection activeCell="B1" sqref="B1"/>
    </sheetView>
  </sheetViews>
  <sheetFormatPr defaultColWidth="9.1796875" defaultRowHeight="12.5" x14ac:dyDescent="0.25"/>
  <cols>
    <col min="1" max="1" width="5.26953125" style="2" customWidth="1"/>
    <col min="2" max="2" width="18.1796875" style="2" customWidth="1"/>
    <col min="3" max="4" width="12.1796875" style="2" customWidth="1"/>
    <col min="5" max="5" width="2.54296875" style="2" customWidth="1"/>
    <col min="6" max="7" width="12.1796875" style="2" customWidth="1"/>
    <col min="8" max="16384" width="9.1796875" style="2"/>
  </cols>
  <sheetData>
    <row r="1" spans="1:7" ht="13" x14ac:dyDescent="0.3">
      <c r="B1" s="9" t="s">
        <v>108</v>
      </c>
      <c r="C1" s="43"/>
      <c r="D1" s="43"/>
      <c r="E1" s="43"/>
      <c r="F1" s="43"/>
      <c r="G1" s="43"/>
    </row>
    <row r="2" spans="1:7" x14ac:dyDescent="0.25">
      <c r="A2" s="10"/>
      <c r="B2" s="10"/>
      <c r="C2" s="10"/>
      <c r="D2" s="10"/>
      <c r="E2" s="10"/>
      <c r="F2" s="10"/>
      <c r="G2" s="10"/>
    </row>
    <row r="3" spans="1:7" x14ac:dyDescent="0.25">
      <c r="A3" s="44" t="s">
        <v>114</v>
      </c>
      <c r="B3" s="44"/>
      <c r="C3" s="44"/>
      <c r="D3" s="44"/>
      <c r="E3" s="43"/>
      <c r="F3" s="53" t="s">
        <v>100</v>
      </c>
      <c r="G3" s="53"/>
    </row>
    <row r="4" spans="1:7" x14ac:dyDescent="0.25">
      <c r="A4" s="10" t="s">
        <v>115</v>
      </c>
      <c r="B4" s="10"/>
      <c r="C4" s="10">
        <v>2021</v>
      </c>
      <c r="D4" s="10">
        <v>2031</v>
      </c>
      <c r="E4" s="10"/>
      <c r="F4" s="14" t="s">
        <v>3</v>
      </c>
      <c r="G4" s="14" t="s">
        <v>101</v>
      </c>
    </row>
    <row r="5" spans="1:7" x14ac:dyDescent="0.25">
      <c r="A5" s="43" t="s">
        <v>16</v>
      </c>
      <c r="B5" s="43" t="s">
        <v>17</v>
      </c>
      <c r="C5" s="45">
        <v>23166</v>
      </c>
      <c r="D5" s="45">
        <v>24448</v>
      </c>
      <c r="E5" s="43"/>
      <c r="F5" s="45">
        <v>1282</v>
      </c>
      <c r="G5" s="46">
        <v>5.5339722006388676</v>
      </c>
    </row>
    <row r="6" spans="1:7" x14ac:dyDescent="0.25">
      <c r="A6" s="43" t="s">
        <v>18</v>
      </c>
      <c r="B6" s="43" t="s">
        <v>19</v>
      </c>
      <c r="C6" s="45">
        <v>70102</v>
      </c>
      <c r="D6" s="45">
        <v>74474</v>
      </c>
      <c r="E6" s="43"/>
      <c r="F6" s="45">
        <v>4372</v>
      </c>
      <c r="G6" s="46">
        <v>6.2366266297680522</v>
      </c>
    </row>
    <row r="7" spans="1:7" x14ac:dyDescent="0.25">
      <c r="A7" s="43" t="s">
        <v>20</v>
      </c>
      <c r="B7" s="43" t="s">
        <v>21</v>
      </c>
      <c r="C7" s="45">
        <v>57458</v>
      </c>
      <c r="D7" s="45">
        <v>62327</v>
      </c>
      <c r="E7" s="43"/>
      <c r="F7" s="45">
        <v>4869</v>
      </c>
      <c r="G7" s="46">
        <v>8.4740158028472976</v>
      </c>
    </row>
    <row r="8" spans="1:7" x14ac:dyDescent="0.25">
      <c r="A8" s="43" t="s">
        <v>22</v>
      </c>
      <c r="B8" s="43" t="s">
        <v>23</v>
      </c>
      <c r="C8" s="45">
        <v>9731</v>
      </c>
      <c r="D8" s="45">
        <v>9941</v>
      </c>
      <c r="E8" s="43"/>
      <c r="F8" s="45">
        <v>210</v>
      </c>
      <c r="G8" s="46">
        <v>2.1580515877093824</v>
      </c>
    </row>
    <row r="9" spans="1:7" x14ac:dyDescent="0.25">
      <c r="A9" s="43" t="s">
        <v>24</v>
      </c>
      <c r="B9" s="43" t="s">
        <v>25</v>
      </c>
      <c r="C9" s="45">
        <v>1993</v>
      </c>
      <c r="D9" s="45">
        <v>2046</v>
      </c>
      <c r="E9" s="43"/>
      <c r="F9" s="45">
        <v>53</v>
      </c>
      <c r="G9" s="46">
        <v>2.6593075765178122</v>
      </c>
    </row>
    <row r="10" spans="1:7" x14ac:dyDescent="0.25">
      <c r="A10" s="43" t="s">
        <v>26</v>
      </c>
      <c r="B10" s="43" t="s">
        <v>27</v>
      </c>
      <c r="C10" s="45">
        <v>64113</v>
      </c>
      <c r="D10" s="45">
        <v>70473</v>
      </c>
      <c r="E10" s="43"/>
      <c r="F10" s="45">
        <v>6360</v>
      </c>
      <c r="G10" s="46">
        <v>9.9199850264376952</v>
      </c>
    </row>
    <row r="11" spans="1:7" x14ac:dyDescent="0.25">
      <c r="A11" s="43" t="s">
        <v>28</v>
      </c>
      <c r="B11" s="43" t="s">
        <v>29</v>
      </c>
      <c r="C11" s="45">
        <v>5636</v>
      </c>
      <c r="D11" s="45">
        <v>6063</v>
      </c>
      <c r="E11" s="43"/>
      <c r="F11" s="45">
        <v>427</v>
      </c>
      <c r="G11" s="46">
        <v>7.5762952448545073</v>
      </c>
    </row>
    <row r="12" spans="1:7" x14ac:dyDescent="0.25">
      <c r="A12" s="43" t="s">
        <v>30</v>
      </c>
      <c r="B12" s="43" t="s">
        <v>31</v>
      </c>
      <c r="C12" s="45">
        <v>90612</v>
      </c>
      <c r="D12" s="45">
        <v>94290</v>
      </c>
      <c r="E12" s="43"/>
      <c r="F12" s="45">
        <v>3678</v>
      </c>
      <c r="G12" s="46">
        <v>4.0590650245000663</v>
      </c>
    </row>
    <row r="13" spans="1:7" x14ac:dyDescent="0.25">
      <c r="A13" s="43" t="s">
        <v>32</v>
      </c>
      <c r="B13" s="43" t="s">
        <v>33</v>
      </c>
      <c r="C13" s="45">
        <v>97182</v>
      </c>
      <c r="D13" s="45">
        <v>107666</v>
      </c>
      <c r="E13" s="43"/>
      <c r="F13" s="45">
        <v>10484</v>
      </c>
      <c r="G13" s="46">
        <v>10.788006009343293</v>
      </c>
    </row>
    <row r="14" spans="1:7" x14ac:dyDescent="0.25">
      <c r="A14" s="43" t="s">
        <v>34</v>
      </c>
      <c r="B14" s="43" t="s">
        <v>35</v>
      </c>
      <c r="C14" s="45">
        <v>36968</v>
      </c>
      <c r="D14" s="45">
        <v>39056</v>
      </c>
      <c r="E14" s="43"/>
      <c r="F14" s="45">
        <v>2088</v>
      </c>
      <c r="G14" s="46">
        <v>5.6481281107985284</v>
      </c>
    </row>
    <row r="15" spans="1:7" x14ac:dyDescent="0.25">
      <c r="A15" s="43" t="s">
        <v>36</v>
      </c>
      <c r="B15" s="43" t="s">
        <v>37</v>
      </c>
      <c r="C15" s="45">
        <v>66967</v>
      </c>
      <c r="D15" s="45">
        <v>71767</v>
      </c>
      <c r="E15" s="43"/>
      <c r="F15" s="45">
        <v>4800</v>
      </c>
      <c r="G15" s="46">
        <v>7.1677094688428626</v>
      </c>
    </row>
    <row r="16" spans="1:7" x14ac:dyDescent="0.25">
      <c r="A16" s="43" t="s">
        <v>38</v>
      </c>
      <c r="B16" s="43" t="s">
        <v>39</v>
      </c>
      <c r="C16" s="45">
        <v>436013</v>
      </c>
      <c r="D16" s="45">
        <v>474756</v>
      </c>
      <c r="E16" s="43"/>
      <c r="F16" s="45">
        <v>38743</v>
      </c>
      <c r="G16" s="46">
        <v>8.8857442323967408</v>
      </c>
    </row>
    <row r="17" spans="1:7" x14ac:dyDescent="0.25">
      <c r="A17" s="43" t="s">
        <v>40</v>
      </c>
      <c r="B17" s="43" t="s">
        <v>41</v>
      </c>
      <c r="C17" s="45">
        <v>53985</v>
      </c>
      <c r="D17" s="45">
        <v>60600</v>
      </c>
      <c r="E17" s="43"/>
      <c r="F17" s="45">
        <v>6615</v>
      </c>
      <c r="G17" s="46">
        <v>12.25340372325646</v>
      </c>
    </row>
    <row r="18" spans="1:7" x14ac:dyDescent="0.25">
      <c r="A18" s="43" t="s">
        <v>42</v>
      </c>
      <c r="B18" s="43" t="s">
        <v>43</v>
      </c>
      <c r="C18" s="45">
        <v>1173434</v>
      </c>
      <c r="D18" s="45">
        <v>1244122</v>
      </c>
      <c r="E18" s="43"/>
      <c r="F18" s="45">
        <v>70688</v>
      </c>
      <c r="G18" s="46">
        <v>6.0240286202717837</v>
      </c>
    </row>
    <row r="19" spans="1:7" x14ac:dyDescent="0.25">
      <c r="A19" s="43" t="s">
        <v>44</v>
      </c>
      <c r="B19" s="43" t="s">
        <v>45</v>
      </c>
      <c r="C19" s="45">
        <v>19286</v>
      </c>
      <c r="D19" s="45">
        <v>19452</v>
      </c>
      <c r="E19" s="43"/>
      <c r="F19" s="45">
        <v>166</v>
      </c>
      <c r="G19" s="46">
        <v>0.86072798921497451</v>
      </c>
    </row>
    <row r="20" spans="1:7" x14ac:dyDescent="0.25">
      <c r="A20" s="43" t="s">
        <v>46</v>
      </c>
      <c r="B20" s="43" t="s">
        <v>47</v>
      </c>
      <c r="C20" s="45">
        <v>9930</v>
      </c>
      <c r="D20" s="45">
        <v>10573</v>
      </c>
      <c r="E20" s="43"/>
      <c r="F20" s="45">
        <v>643</v>
      </c>
      <c r="G20" s="46">
        <v>6.475327291037261</v>
      </c>
    </row>
    <row r="21" spans="1:7" x14ac:dyDescent="0.25">
      <c r="A21" s="43" t="s">
        <v>48</v>
      </c>
      <c r="B21" s="43" t="s">
        <v>49</v>
      </c>
      <c r="C21" s="45">
        <v>10275</v>
      </c>
      <c r="D21" s="45">
        <v>10143</v>
      </c>
      <c r="E21" s="43"/>
      <c r="F21" s="45">
        <v>-132</v>
      </c>
      <c r="G21" s="47">
        <v>-1.2846715328467153</v>
      </c>
    </row>
    <row r="22" spans="1:7" x14ac:dyDescent="0.25">
      <c r="A22" s="43" t="s">
        <v>50</v>
      </c>
      <c r="B22" s="43" t="s">
        <v>51</v>
      </c>
      <c r="C22" s="45">
        <v>76978</v>
      </c>
      <c r="D22" s="45">
        <v>82847</v>
      </c>
      <c r="E22" s="43"/>
      <c r="F22" s="45">
        <v>5869</v>
      </c>
      <c r="G22" s="46">
        <v>7.6242562810153558</v>
      </c>
    </row>
    <row r="23" spans="1:7" x14ac:dyDescent="0.25">
      <c r="A23" s="43" t="s">
        <v>52</v>
      </c>
      <c r="B23" s="43" t="s">
        <v>53</v>
      </c>
      <c r="C23" s="45">
        <v>9163</v>
      </c>
      <c r="D23" s="45">
        <v>9113</v>
      </c>
      <c r="E23" s="43"/>
      <c r="F23" s="45">
        <v>-50</v>
      </c>
      <c r="G23" s="46">
        <v>-0.54567281458037764</v>
      </c>
    </row>
    <row r="24" spans="1:7" x14ac:dyDescent="0.25">
      <c r="A24" s="43" t="s">
        <v>54</v>
      </c>
      <c r="B24" s="43" t="s">
        <v>55</v>
      </c>
      <c r="C24" s="45">
        <v>30416</v>
      </c>
      <c r="D24" s="45">
        <v>33417</v>
      </c>
      <c r="E24" s="43"/>
      <c r="F24" s="45">
        <v>3001</v>
      </c>
      <c r="G24" s="46">
        <v>9.8665176223040518</v>
      </c>
    </row>
    <row r="25" spans="1:7" x14ac:dyDescent="0.25">
      <c r="A25" s="43" t="s">
        <v>56</v>
      </c>
      <c r="B25" s="43" t="s">
        <v>57</v>
      </c>
      <c r="C25" s="45">
        <v>101887</v>
      </c>
      <c r="D25" s="45">
        <v>113248</v>
      </c>
      <c r="E25" s="43"/>
      <c r="F25" s="45">
        <v>11361</v>
      </c>
      <c r="G25" s="46">
        <v>11.150588396949562</v>
      </c>
    </row>
    <row r="26" spans="1:7" x14ac:dyDescent="0.25">
      <c r="A26" s="43" t="s">
        <v>58</v>
      </c>
      <c r="B26" s="43" t="s">
        <v>59</v>
      </c>
      <c r="C26" s="45">
        <v>233743</v>
      </c>
      <c r="D26" s="45">
        <v>258667</v>
      </c>
      <c r="E26" s="43"/>
      <c r="F26" s="45">
        <v>24924</v>
      </c>
      <c r="G26" s="46">
        <v>10.6629931163714</v>
      </c>
    </row>
    <row r="27" spans="1:7" x14ac:dyDescent="0.25">
      <c r="A27" s="43" t="s">
        <v>99</v>
      </c>
      <c r="B27" s="43" t="s">
        <v>98</v>
      </c>
      <c r="C27" s="45">
        <v>7533</v>
      </c>
      <c r="D27" s="45">
        <v>8210</v>
      </c>
      <c r="E27" s="43"/>
      <c r="F27" s="45">
        <v>677</v>
      </c>
      <c r="G27" s="46">
        <v>8.987123324040887</v>
      </c>
    </row>
    <row r="28" spans="1:7" x14ac:dyDescent="0.25">
      <c r="A28" s="43" t="s">
        <v>60</v>
      </c>
      <c r="B28" s="43" t="s">
        <v>61</v>
      </c>
      <c r="C28" s="45">
        <v>32957</v>
      </c>
      <c r="D28" s="45">
        <v>35247</v>
      </c>
      <c r="E28" s="43"/>
      <c r="F28" s="45">
        <v>2290</v>
      </c>
      <c r="G28" s="46">
        <v>6.9484479776678709</v>
      </c>
    </row>
    <row r="29" spans="1:7" x14ac:dyDescent="0.25">
      <c r="A29" s="43" t="s">
        <v>62</v>
      </c>
      <c r="B29" s="43" t="s">
        <v>63</v>
      </c>
      <c r="C29" s="45">
        <v>19487</v>
      </c>
      <c r="D29" s="45">
        <v>19949</v>
      </c>
      <c r="E29" s="43"/>
      <c r="F29" s="45">
        <v>462</v>
      </c>
      <c r="G29" s="46">
        <v>2.3708113101041719</v>
      </c>
    </row>
    <row r="30" spans="1:7" x14ac:dyDescent="0.25">
      <c r="A30" s="43" t="s">
        <v>64</v>
      </c>
      <c r="B30" s="43" t="s">
        <v>65</v>
      </c>
      <c r="C30" s="45">
        <v>86520</v>
      </c>
      <c r="D30" s="45">
        <v>92952</v>
      </c>
      <c r="E30" s="43"/>
      <c r="F30" s="45">
        <v>6432</v>
      </c>
      <c r="G30" s="46">
        <v>7.4341192787794732</v>
      </c>
    </row>
    <row r="31" spans="1:7" x14ac:dyDescent="0.25">
      <c r="A31" s="43" t="s">
        <v>66</v>
      </c>
      <c r="B31" s="43" t="s">
        <v>67</v>
      </c>
      <c r="C31" s="45">
        <v>6185</v>
      </c>
      <c r="D31" s="45">
        <v>6505</v>
      </c>
      <c r="E31" s="43"/>
      <c r="F31" s="45">
        <v>320</v>
      </c>
      <c r="G31" s="46">
        <v>5.1738075990299111</v>
      </c>
    </row>
    <row r="32" spans="1:7" x14ac:dyDescent="0.25">
      <c r="A32" s="43" t="s">
        <v>68</v>
      </c>
      <c r="B32" s="43" t="s">
        <v>69</v>
      </c>
      <c r="C32" s="45">
        <v>3779</v>
      </c>
      <c r="D32" s="45">
        <v>3910</v>
      </c>
      <c r="E32" s="43"/>
      <c r="F32" s="45">
        <v>131</v>
      </c>
      <c r="G32" s="46">
        <v>3.4665255358560465</v>
      </c>
    </row>
    <row r="33" spans="1:7" x14ac:dyDescent="0.25">
      <c r="A33" s="43" t="s">
        <v>70</v>
      </c>
      <c r="B33" s="43" t="s">
        <v>71</v>
      </c>
      <c r="C33" s="45">
        <v>19175</v>
      </c>
      <c r="D33" s="45">
        <v>20071</v>
      </c>
      <c r="E33" s="43"/>
      <c r="F33" s="45">
        <v>896</v>
      </c>
      <c r="G33" s="46">
        <v>4.6727509778357232</v>
      </c>
    </row>
    <row r="34" spans="1:7" x14ac:dyDescent="0.25">
      <c r="A34" s="43" t="s">
        <v>72</v>
      </c>
      <c r="B34" s="43" t="s">
        <v>73</v>
      </c>
      <c r="C34" s="45">
        <v>17023</v>
      </c>
      <c r="D34" s="45">
        <v>18650</v>
      </c>
      <c r="E34" s="43"/>
      <c r="F34" s="45">
        <v>1627</v>
      </c>
      <c r="G34" s="46">
        <v>9.557657287199671</v>
      </c>
    </row>
    <row r="35" spans="1:7" x14ac:dyDescent="0.25">
      <c r="A35" s="43" t="s">
        <v>74</v>
      </c>
      <c r="B35" s="43" t="s">
        <v>75</v>
      </c>
      <c r="C35" s="45">
        <v>4583</v>
      </c>
      <c r="D35" s="45">
        <v>4682</v>
      </c>
      <c r="E35" s="43"/>
      <c r="F35" s="45">
        <v>99</v>
      </c>
      <c r="G35" s="46">
        <v>2.1601571023347153</v>
      </c>
    </row>
    <row r="36" spans="1:7" x14ac:dyDescent="0.25">
      <c r="A36" s="43" t="s">
        <v>76</v>
      </c>
      <c r="B36" s="43" t="s">
        <v>77</v>
      </c>
      <c r="C36" s="45">
        <v>10155</v>
      </c>
      <c r="D36" s="45">
        <v>10194</v>
      </c>
      <c r="E36" s="43"/>
      <c r="F36" s="45">
        <v>39</v>
      </c>
      <c r="G36" s="46">
        <v>0.38404726735598227</v>
      </c>
    </row>
    <row r="37" spans="1:7" x14ac:dyDescent="0.25">
      <c r="A37" s="43" t="s">
        <v>78</v>
      </c>
      <c r="B37" s="43" t="s">
        <v>79</v>
      </c>
      <c r="C37" s="45">
        <v>12557</v>
      </c>
      <c r="D37" s="45">
        <v>12917</v>
      </c>
      <c r="E37" s="43"/>
      <c r="F37" s="45">
        <v>360</v>
      </c>
      <c r="G37" s="46">
        <v>2.866926813729394</v>
      </c>
    </row>
    <row r="38" spans="1:7" x14ac:dyDescent="0.25">
      <c r="A38" s="43" t="s">
        <v>80</v>
      </c>
      <c r="B38" s="43" t="s">
        <v>81</v>
      </c>
      <c r="C38" s="45">
        <v>12307</v>
      </c>
      <c r="D38" s="45">
        <v>12848</v>
      </c>
      <c r="E38" s="43"/>
      <c r="F38" s="45">
        <v>541</v>
      </c>
      <c r="G38" s="46">
        <v>4.3958722678150641</v>
      </c>
    </row>
    <row r="39" spans="1:7" x14ac:dyDescent="0.25">
      <c r="A39" s="43" t="s">
        <v>82</v>
      </c>
      <c r="B39" s="43" t="s">
        <v>83</v>
      </c>
      <c r="C39" s="45">
        <v>106028</v>
      </c>
      <c r="D39" s="45">
        <v>110944</v>
      </c>
      <c r="E39" s="43"/>
      <c r="F39" s="45">
        <v>4916</v>
      </c>
      <c r="G39" s="46">
        <v>4.6365111102727585</v>
      </c>
    </row>
    <row r="40" spans="1:7" x14ac:dyDescent="0.25">
      <c r="A40" s="43" t="s">
        <v>84</v>
      </c>
      <c r="B40" s="43" t="s">
        <v>85</v>
      </c>
      <c r="C40" s="45">
        <v>86552</v>
      </c>
      <c r="D40" s="45">
        <v>94379</v>
      </c>
      <c r="E40" s="43"/>
      <c r="F40" s="45">
        <v>7827</v>
      </c>
      <c r="G40" s="46">
        <v>9.0431185876698414</v>
      </c>
    </row>
    <row r="41" spans="1:7" x14ac:dyDescent="0.25">
      <c r="A41" s="43" t="s">
        <v>86</v>
      </c>
      <c r="B41" s="43" t="s">
        <v>87</v>
      </c>
      <c r="C41" s="45">
        <v>7006</v>
      </c>
      <c r="D41" s="45">
        <v>7091</v>
      </c>
      <c r="E41" s="43"/>
      <c r="F41" s="45">
        <v>85</v>
      </c>
      <c r="G41" s="46">
        <v>1.2132457893234372</v>
      </c>
    </row>
    <row r="42" spans="1:7" x14ac:dyDescent="0.25">
      <c r="A42" s="43" t="s">
        <v>88</v>
      </c>
      <c r="B42" s="43" t="s">
        <v>89</v>
      </c>
      <c r="C42" s="45">
        <v>130032</v>
      </c>
      <c r="D42" s="45">
        <v>146384</v>
      </c>
      <c r="E42" s="43"/>
      <c r="F42" s="45">
        <v>16352</v>
      </c>
      <c r="G42" s="46">
        <v>12.575366063738159</v>
      </c>
    </row>
    <row r="43" spans="1:7" x14ac:dyDescent="0.25">
      <c r="A43" s="43" t="s">
        <v>90</v>
      </c>
      <c r="B43" s="43" t="s">
        <v>91</v>
      </c>
      <c r="C43" s="45">
        <v>5107</v>
      </c>
      <c r="D43" s="45">
        <v>5072</v>
      </c>
      <c r="E43" s="43"/>
      <c r="F43" s="45">
        <v>-35</v>
      </c>
      <c r="G43" s="46">
        <v>-0.6853338554924614</v>
      </c>
    </row>
    <row r="44" spans="1:7" x14ac:dyDescent="0.25">
      <c r="A44" s="43" t="s">
        <v>92</v>
      </c>
      <c r="B44" s="43" t="s">
        <v>93</v>
      </c>
      <c r="C44" s="45">
        <v>18961</v>
      </c>
      <c r="D44" s="45">
        <v>20157</v>
      </c>
      <c r="E44" s="43"/>
      <c r="F44" s="45">
        <v>1196</v>
      </c>
      <c r="G44" s="46">
        <v>6.3076841938716308</v>
      </c>
    </row>
    <row r="45" spans="1:7" x14ac:dyDescent="0.25">
      <c r="A45" s="43" t="s">
        <v>94</v>
      </c>
      <c r="B45" s="43" t="s">
        <v>95</v>
      </c>
      <c r="C45" s="45">
        <v>493964</v>
      </c>
      <c r="D45" s="45">
        <v>546403</v>
      </c>
      <c r="E45" s="43"/>
      <c r="F45" s="45">
        <v>52439</v>
      </c>
      <c r="G45" s="46">
        <v>10.615955818642654</v>
      </c>
    </row>
    <row r="46" spans="1:7" x14ac:dyDescent="0.25">
      <c r="A46" s="43" t="s">
        <v>96</v>
      </c>
      <c r="B46" s="43" t="s">
        <v>97</v>
      </c>
      <c r="C46" s="45">
        <v>222085</v>
      </c>
      <c r="D46" s="45">
        <v>242243</v>
      </c>
      <c r="E46" s="43"/>
      <c r="F46" s="45">
        <v>20158</v>
      </c>
      <c r="G46" s="46">
        <v>9.0767048652542943</v>
      </c>
    </row>
    <row r="47" spans="1:7" x14ac:dyDescent="0.25">
      <c r="C47" s="6"/>
      <c r="D47" s="6"/>
      <c r="F47" s="6"/>
      <c r="G47" s="7"/>
    </row>
    <row r="48" spans="1:7" ht="13" x14ac:dyDescent="0.3">
      <c r="A48" s="3"/>
      <c r="B48" s="15" t="s">
        <v>0</v>
      </c>
      <c r="C48" s="16">
        <v>3981034</v>
      </c>
      <c r="D48" s="16">
        <v>4298297</v>
      </c>
      <c r="E48" s="15"/>
      <c r="F48" s="16">
        <v>317263</v>
      </c>
      <c r="G48" s="17">
        <v>7.9693617286363292</v>
      </c>
    </row>
    <row r="49" spans="2:2" x14ac:dyDescent="0.25">
      <c r="B49" s="19" t="s">
        <v>110</v>
      </c>
    </row>
  </sheetData>
  <sortState xmlns:xlrd2="http://schemas.microsoft.com/office/spreadsheetml/2017/richdata2" ref="A5:G46">
    <sortCondition ref="B5:B46"/>
  </sortState>
  <mergeCells count="1">
    <mergeCell ref="F3:G3"/>
  </mergeCells>
  <phoneticPr fontId="4" type="noConversion"/>
  <conditionalFormatting sqref="F5:G48">
    <cfRule type="cellIs" dxfId="0" priority="1" operator="lessThan">
      <formula>0</formula>
    </cfRule>
  </conditionalFormatting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5</vt:i4>
      </vt:variant>
    </vt:vector>
  </HeadingPairs>
  <TitlesOfParts>
    <vt:vector size="5" baseType="lpstr">
      <vt:lpstr>Índex</vt:lpstr>
      <vt:lpstr>T1</vt:lpstr>
      <vt:lpstr>T2</vt:lpstr>
      <vt:lpstr>T3</vt:lpstr>
      <vt:lpstr>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Idescat. Nota de premsa. Projeccions de població activa 2021-2071. Juny 2022</dc:title>
  <dc:creator>premsa@idescat.cat</dc:creator>
  <cp:lastModifiedBy>Elisabeth Cañellas Gay</cp:lastModifiedBy>
  <cp:lastPrinted>2022-05-20T13:11:01Z</cp:lastPrinted>
  <dcterms:created xsi:type="dcterms:W3CDTF">2022-05-20T07:51:16Z</dcterms:created>
  <dcterms:modified xsi:type="dcterms:W3CDTF">2022-06-20T07:00:40Z</dcterms:modified>
  <cp:category>notes de premsa, mitjans de comunicació</cp:category>
</cp:coreProperties>
</file>