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\\CLUSTERSERVER1\difusio\Mitjants Comunicació\NOTES DE PREMSA. ESTRUCTURA\PROJECCIONS LLARS\PROJL2024\"/>
    </mc:Choice>
  </mc:AlternateContent>
  <xr:revisionPtr revIDLastSave="0" documentId="13_ncr:1_{E48AEDDF-5CEF-4BB9-8375-6BE2C99C6C47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Índex" sheetId="9" r:id="rId1"/>
    <sheet name="T1" sheetId="6" r:id="rId2"/>
    <sheet name="T2" sheetId="1" r:id="rId3"/>
    <sheet name="T3" sheetId="7" r:id="rId4"/>
    <sheet name="T4" sheetId="3" r:id="rId5"/>
    <sheet name="T5" sheetId="5" r:id="rId6"/>
    <sheet name="T6" sheetId="8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66" i="5" l="1"/>
  <c r="F67" i="5"/>
  <c r="F68" i="5"/>
  <c r="F69" i="5"/>
  <c r="F70" i="5"/>
  <c r="F71" i="5"/>
  <c r="F72" i="5"/>
  <c r="F73" i="5"/>
  <c r="F74" i="5"/>
  <c r="F75" i="5"/>
  <c r="F76" i="5"/>
  <c r="F77" i="5"/>
  <c r="F78" i="5"/>
  <c r="F79" i="5"/>
  <c r="F80" i="5"/>
  <c r="F81" i="5"/>
  <c r="F82" i="5"/>
  <c r="F83" i="5"/>
  <c r="F84" i="5"/>
  <c r="F85" i="5"/>
  <c r="F86" i="5"/>
  <c r="F87" i="5"/>
  <c r="F88" i="5"/>
  <c r="F89" i="5"/>
  <c r="F90" i="5"/>
  <c r="F91" i="5"/>
  <c r="F92" i="5"/>
  <c r="F93" i="5"/>
  <c r="F94" i="5"/>
  <c r="F95" i="5"/>
  <c r="F96" i="5"/>
  <c r="F97" i="5"/>
  <c r="F98" i="5"/>
  <c r="F99" i="5"/>
  <c r="F100" i="5"/>
  <c r="F101" i="5"/>
  <c r="F102" i="5"/>
  <c r="F103" i="5"/>
  <c r="F104" i="5"/>
  <c r="F105" i="5"/>
  <c r="F106" i="5"/>
  <c r="F107" i="5"/>
  <c r="F108" i="5"/>
  <c r="E66" i="5"/>
  <c r="E67" i="5"/>
  <c r="E68" i="5"/>
  <c r="E69" i="5"/>
  <c r="E70" i="5"/>
  <c r="E71" i="5"/>
  <c r="E72" i="5"/>
  <c r="E73" i="5"/>
  <c r="E74" i="5"/>
  <c r="E75" i="5"/>
  <c r="E76" i="5"/>
  <c r="E77" i="5"/>
  <c r="E78" i="5"/>
  <c r="E79" i="5"/>
  <c r="E80" i="5"/>
  <c r="E81" i="5"/>
  <c r="E82" i="5"/>
  <c r="E83" i="5"/>
  <c r="E84" i="5"/>
  <c r="E85" i="5"/>
  <c r="E86" i="5"/>
  <c r="E87" i="5"/>
  <c r="E88" i="5"/>
  <c r="E89" i="5"/>
  <c r="E90" i="5"/>
  <c r="E91" i="5"/>
  <c r="E92" i="5"/>
  <c r="E93" i="5"/>
  <c r="E94" i="5"/>
  <c r="E95" i="5"/>
  <c r="E96" i="5"/>
  <c r="E97" i="5"/>
  <c r="E98" i="5"/>
  <c r="E99" i="5"/>
  <c r="E100" i="5"/>
  <c r="E101" i="5"/>
  <c r="E102" i="5"/>
  <c r="E103" i="5"/>
  <c r="E104" i="5"/>
  <c r="E105" i="5"/>
  <c r="E106" i="5"/>
  <c r="E107" i="5"/>
  <c r="E108" i="5"/>
  <c r="C66" i="5"/>
  <c r="C67" i="5"/>
  <c r="C68" i="5"/>
  <c r="C69" i="5"/>
  <c r="C70" i="5"/>
  <c r="C71" i="5"/>
  <c r="C72" i="5"/>
  <c r="C73" i="5"/>
  <c r="C74" i="5"/>
  <c r="C75" i="5"/>
  <c r="C76" i="5"/>
  <c r="C77" i="5"/>
  <c r="C78" i="5"/>
  <c r="C79" i="5"/>
  <c r="C80" i="5"/>
  <c r="C81" i="5"/>
  <c r="C82" i="5"/>
  <c r="C83" i="5"/>
  <c r="C84" i="5"/>
  <c r="C85" i="5"/>
  <c r="C86" i="5"/>
  <c r="C87" i="5"/>
  <c r="C88" i="5"/>
  <c r="C89" i="5"/>
  <c r="C90" i="5"/>
  <c r="C91" i="5"/>
  <c r="C92" i="5"/>
  <c r="C93" i="5"/>
  <c r="C94" i="5"/>
  <c r="C95" i="5"/>
  <c r="C96" i="5"/>
  <c r="C97" i="5"/>
  <c r="C98" i="5"/>
  <c r="C99" i="5"/>
  <c r="C100" i="5"/>
  <c r="C101" i="5"/>
  <c r="C102" i="5"/>
  <c r="C103" i="5"/>
  <c r="C104" i="5"/>
  <c r="C105" i="5"/>
  <c r="C106" i="5"/>
  <c r="C107" i="5"/>
  <c r="C108" i="5"/>
  <c r="D66" i="5"/>
  <c r="D67" i="5"/>
  <c r="D68" i="5"/>
  <c r="D69" i="5"/>
  <c r="D70" i="5"/>
  <c r="D71" i="5"/>
  <c r="D72" i="5"/>
  <c r="D73" i="5"/>
  <c r="D74" i="5"/>
  <c r="D75" i="5"/>
  <c r="D76" i="5"/>
  <c r="D77" i="5"/>
  <c r="D78" i="5"/>
  <c r="D79" i="5"/>
  <c r="D80" i="5"/>
  <c r="D81" i="5"/>
  <c r="D82" i="5"/>
  <c r="D83" i="5"/>
  <c r="D84" i="5"/>
  <c r="D85" i="5"/>
  <c r="D86" i="5"/>
  <c r="D87" i="5"/>
  <c r="D88" i="5"/>
  <c r="D89" i="5"/>
  <c r="D90" i="5"/>
  <c r="D91" i="5"/>
  <c r="D92" i="5"/>
  <c r="D93" i="5"/>
  <c r="D94" i="5"/>
  <c r="D95" i="5"/>
  <c r="D96" i="5"/>
  <c r="D97" i="5"/>
  <c r="D98" i="5"/>
  <c r="D99" i="5"/>
  <c r="D100" i="5"/>
  <c r="D101" i="5"/>
  <c r="D102" i="5"/>
  <c r="D103" i="5"/>
  <c r="D104" i="5"/>
  <c r="D105" i="5"/>
  <c r="D106" i="5"/>
  <c r="D107" i="5"/>
  <c r="D108" i="5"/>
  <c r="G66" i="5"/>
  <c r="G67" i="5"/>
  <c r="G68" i="5"/>
  <c r="G69" i="5"/>
  <c r="G70" i="5"/>
  <c r="G71" i="5"/>
  <c r="G72" i="5"/>
  <c r="G73" i="5"/>
  <c r="G74" i="5"/>
  <c r="G75" i="5"/>
  <c r="G76" i="5"/>
  <c r="G77" i="5"/>
  <c r="G78" i="5"/>
  <c r="G79" i="5"/>
  <c r="G80" i="5"/>
  <c r="G81" i="5"/>
  <c r="G82" i="5"/>
  <c r="G83" i="5"/>
  <c r="G84" i="5"/>
  <c r="G85" i="5"/>
  <c r="G86" i="5"/>
  <c r="G87" i="5"/>
  <c r="G88" i="5"/>
  <c r="G89" i="5"/>
  <c r="G90" i="5"/>
  <c r="G91" i="5"/>
  <c r="G92" i="5"/>
  <c r="G93" i="5"/>
  <c r="G94" i="5"/>
  <c r="G95" i="5"/>
  <c r="G96" i="5"/>
  <c r="G97" i="5"/>
  <c r="G98" i="5"/>
  <c r="G99" i="5"/>
  <c r="G100" i="5"/>
  <c r="G101" i="5"/>
  <c r="G102" i="5"/>
  <c r="G103" i="5"/>
  <c r="G104" i="5"/>
  <c r="G105" i="5"/>
  <c r="G106" i="5"/>
  <c r="G107" i="5"/>
  <c r="G108" i="5"/>
  <c r="B66" i="5"/>
  <c r="B67" i="5"/>
  <c r="B68" i="5"/>
  <c r="B69" i="5"/>
  <c r="B70" i="5"/>
  <c r="B71" i="5"/>
  <c r="B72" i="5"/>
  <c r="B73" i="5"/>
  <c r="B74" i="5"/>
  <c r="B75" i="5"/>
  <c r="B76" i="5"/>
  <c r="B77" i="5"/>
  <c r="B78" i="5"/>
  <c r="B79" i="5"/>
  <c r="B80" i="5"/>
  <c r="B81" i="5"/>
  <c r="B82" i="5"/>
  <c r="B83" i="5"/>
  <c r="B84" i="5"/>
  <c r="B85" i="5"/>
  <c r="B86" i="5"/>
  <c r="B87" i="5"/>
  <c r="B88" i="5"/>
  <c r="B89" i="5"/>
  <c r="B90" i="5"/>
  <c r="B91" i="5"/>
  <c r="B92" i="5"/>
  <c r="B93" i="5"/>
  <c r="B94" i="5"/>
  <c r="B95" i="5"/>
  <c r="B96" i="5"/>
  <c r="B97" i="5"/>
  <c r="B98" i="5"/>
  <c r="B99" i="5"/>
  <c r="B100" i="5"/>
  <c r="B101" i="5"/>
  <c r="B102" i="5"/>
  <c r="B103" i="5"/>
  <c r="B104" i="5"/>
  <c r="B105" i="5"/>
  <c r="B106" i="5"/>
  <c r="B107" i="5"/>
  <c r="B108" i="5"/>
  <c r="C109" i="5"/>
  <c r="D109" i="5"/>
  <c r="E109" i="5"/>
  <c r="F109" i="5"/>
  <c r="G109" i="5"/>
  <c r="B109" i="5"/>
  <c r="B49" i="8"/>
  <c r="K6" i="7"/>
  <c r="K7" i="7"/>
  <c r="K8" i="7"/>
  <c r="K9" i="7"/>
  <c r="K5" i="7"/>
  <c r="J6" i="7"/>
  <c r="J7" i="7"/>
  <c r="J8" i="7"/>
  <c r="J9" i="7"/>
  <c r="J5" i="7"/>
  <c r="B12" i="1"/>
  <c r="C12" i="1"/>
  <c r="D12" i="1"/>
  <c r="E12" i="1"/>
  <c r="F12" i="1"/>
  <c r="B13" i="1"/>
  <c r="C13" i="1"/>
  <c r="D13" i="1"/>
  <c r="E13" i="1"/>
  <c r="F13" i="1"/>
  <c r="B14" i="1"/>
  <c r="C14" i="1"/>
  <c r="D14" i="1"/>
  <c r="E14" i="1"/>
  <c r="F14" i="1"/>
  <c r="B15" i="1"/>
  <c r="C15" i="1"/>
  <c r="D15" i="1"/>
  <c r="E15" i="1"/>
  <c r="F15" i="1"/>
  <c r="B16" i="1"/>
  <c r="C16" i="1"/>
  <c r="D16" i="1"/>
  <c r="E16" i="1"/>
  <c r="F16" i="1"/>
  <c r="F7" i="8"/>
  <c r="G7" i="8" s="1"/>
  <c r="F8" i="8"/>
  <c r="G8" i="8" s="1"/>
  <c r="F9" i="8"/>
  <c r="G9" i="8" s="1"/>
  <c r="F10" i="8"/>
  <c r="G10" i="8" s="1"/>
  <c r="F11" i="8"/>
  <c r="G11" i="8" s="1"/>
  <c r="F12" i="8"/>
  <c r="G12" i="8" s="1"/>
  <c r="F13" i="8"/>
  <c r="G13" i="8" s="1"/>
  <c r="F14" i="8"/>
  <c r="G14" i="8" s="1"/>
  <c r="F15" i="8"/>
  <c r="G15" i="8" s="1"/>
  <c r="F16" i="8"/>
  <c r="G16" i="8"/>
  <c r="F17" i="8"/>
  <c r="G17" i="8" s="1"/>
  <c r="F18" i="8"/>
  <c r="G18" i="8" s="1"/>
  <c r="F19" i="8"/>
  <c r="G19" i="8" s="1"/>
  <c r="F20" i="8"/>
  <c r="G20" i="8" s="1"/>
  <c r="F21" i="8"/>
  <c r="G21" i="8" s="1"/>
  <c r="F22" i="8"/>
  <c r="G22" i="8" s="1"/>
  <c r="F23" i="8"/>
  <c r="G23" i="8" s="1"/>
  <c r="F24" i="8"/>
  <c r="G24" i="8" s="1"/>
  <c r="F25" i="8"/>
  <c r="G25" i="8" s="1"/>
  <c r="F26" i="8"/>
  <c r="G26" i="8" s="1"/>
  <c r="F27" i="8"/>
  <c r="G27" i="8" s="1"/>
  <c r="F28" i="8"/>
  <c r="G28" i="8" s="1"/>
  <c r="F29" i="8"/>
  <c r="G29" i="8" s="1"/>
  <c r="F30" i="8"/>
  <c r="G30" i="8"/>
  <c r="F31" i="8"/>
  <c r="G31" i="8" s="1"/>
  <c r="F32" i="8"/>
  <c r="G32" i="8" s="1"/>
  <c r="F33" i="8"/>
  <c r="G33" i="8" s="1"/>
  <c r="F34" i="8"/>
  <c r="G34" i="8" s="1"/>
  <c r="F35" i="8"/>
  <c r="G35" i="8" s="1"/>
  <c r="F36" i="8"/>
  <c r="G36" i="8" s="1"/>
  <c r="F37" i="8"/>
  <c r="G37" i="8" s="1"/>
  <c r="F38" i="8"/>
  <c r="G38" i="8" s="1"/>
  <c r="F39" i="8"/>
  <c r="G39" i="8" s="1"/>
  <c r="F40" i="8"/>
  <c r="G40" i="8" s="1"/>
  <c r="F41" i="8"/>
  <c r="G41" i="8" s="1"/>
  <c r="F42" i="8"/>
  <c r="G42" i="8" s="1"/>
  <c r="F43" i="8"/>
  <c r="G43" i="8" s="1"/>
  <c r="F44" i="8"/>
  <c r="G44" i="8"/>
  <c r="F45" i="8"/>
  <c r="G45" i="8" s="1"/>
  <c r="F46" i="8"/>
  <c r="G46" i="8" s="1"/>
  <c r="F47" i="8"/>
  <c r="G47" i="8" s="1"/>
  <c r="F48" i="8"/>
  <c r="G48" i="8" s="1"/>
  <c r="F49" i="8"/>
  <c r="G49" i="8" s="1"/>
  <c r="F6" i="8"/>
  <c r="G6" i="8" s="1"/>
  <c r="F6" i="3"/>
  <c r="G6" i="3" s="1"/>
  <c r="F7" i="3"/>
  <c r="G7" i="3" s="1"/>
  <c r="F8" i="3"/>
  <c r="G8" i="3" s="1"/>
  <c r="F9" i="3"/>
  <c r="G9" i="3" s="1"/>
  <c r="F10" i="3"/>
  <c r="G10" i="3" s="1"/>
  <c r="F11" i="3"/>
  <c r="G11" i="3" s="1"/>
  <c r="F12" i="3"/>
  <c r="G12" i="3" s="1"/>
  <c r="F13" i="3"/>
  <c r="G13" i="3" s="1"/>
  <c r="F14" i="3"/>
  <c r="G14" i="3" s="1"/>
  <c r="F15" i="3"/>
  <c r="G15" i="3" s="1"/>
  <c r="F16" i="3"/>
  <c r="G16" i="3" s="1"/>
  <c r="F17" i="3"/>
  <c r="G17" i="3" s="1"/>
  <c r="F18" i="3"/>
  <c r="G18" i="3" s="1"/>
  <c r="F19" i="3"/>
  <c r="G19" i="3" s="1"/>
  <c r="F20" i="3"/>
  <c r="G20" i="3" s="1"/>
  <c r="F21" i="3"/>
  <c r="G21" i="3" s="1"/>
  <c r="F22" i="3"/>
  <c r="G22" i="3" s="1"/>
  <c r="F23" i="3"/>
  <c r="G23" i="3" s="1"/>
  <c r="F24" i="3"/>
  <c r="G24" i="3" s="1"/>
  <c r="F25" i="3"/>
  <c r="G25" i="3" s="1"/>
  <c r="F26" i="3"/>
  <c r="G26" i="3" s="1"/>
  <c r="F27" i="3"/>
  <c r="G27" i="3" s="1"/>
  <c r="F28" i="3"/>
  <c r="G28" i="3" s="1"/>
  <c r="F29" i="3"/>
  <c r="G29" i="3" s="1"/>
  <c r="F30" i="3"/>
  <c r="G30" i="3" s="1"/>
  <c r="F31" i="3"/>
  <c r="G31" i="3" s="1"/>
  <c r="F32" i="3"/>
  <c r="G32" i="3" s="1"/>
  <c r="F33" i="3"/>
  <c r="G33" i="3" s="1"/>
  <c r="F34" i="3"/>
  <c r="G34" i="3" s="1"/>
  <c r="F35" i="3"/>
  <c r="G35" i="3" s="1"/>
  <c r="F36" i="3"/>
  <c r="G36" i="3" s="1"/>
  <c r="F37" i="3"/>
  <c r="G37" i="3" s="1"/>
  <c r="F38" i="3"/>
  <c r="G38" i="3" s="1"/>
  <c r="F39" i="3"/>
  <c r="G39" i="3" s="1"/>
  <c r="F40" i="3"/>
  <c r="G40" i="3" s="1"/>
  <c r="F41" i="3"/>
  <c r="G41" i="3" s="1"/>
  <c r="F42" i="3"/>
  <c r="G42" i="3" s="1"/>
  <c r="F43" i="3"/>
  <c r="G43" i="3" s="1"/>
  <c r="F44" i="3"/>
  <c r="G44" i="3" s="1"/>
  <c r="F45" i="3"/>
  <c r="G45" i="3" s="1"/>
  <c r="F46" i="3"/>
  <c r="G46" i="3" s="1"/>
  <c r="F47" i="3"/>
  <c r="G47" i="3" s="1"/>
  <c r="F48" i="3"/>
  <c r="G48" i="3" s="1"/>
  <c r="F5" i="3"/>
  <c r="G5" i="3" s="1"/>
</calcChain>
</file>

<file path=xl/sharedStrings.xml><?xml version="1.0" encoding="utf-8"?>
<sst xmlns="http://schemas.openxmlformats.org/spreadsheetml/2006/main" count="278" uniqueCount="89">
  <si>
    <t>1 persona</t>
  </si>
  <si>
    <t>2 persones</t>
  </si>
  <si>
    <t>3 persones</t>
  </si>
  <si>
    <t>4 persones</t>
  </si>
  <si>
    <t>5 persones o més</t>
  </si>
  <si>
    <t>Total</t>
  </si>
  <si>
    <t>2054</t>
  </si>
  <si>
    <t>2044</t>
  </si>
  <si>
    <t>2034</t>
  </si>
  <si>
    <t>2024</t>
  </si>
  <si>
    <t>Grandària mitjana de la llar</t>
  </si>
  <si>
    <t>Font:</t>
  </si>
  <si>
    <t>2001-2021: Idescat, a partir del Cens de població i habitatges de l'INE.</t>
  </si>
  <si>
    <t>Homes</t>
  </si>
  <si>
    <t>De 40 a 59 anys</t>
  </si>
  <si>
    <t>De 60 a 79 anys</t>
  </si>
  <si>
    <t>Dones</t>
  </si>
  <si>
    <t>Alt Camp</t>
  </si>
  <si>
    <t>Alt Empordà</t>
  </si>
  <si>
    <t>Alt Penedès</t>
  </si>
  <si>
    <t>Alt Urgell</t>
  </si>
  <si>
    <t>Alta Ribagorça</t>
  </si>
  <si>
    <t>Anoia</t>
  </si>
  <si>
    <t>Aran</t>
  </si>
  <si>
    <t>Bages</t>
  </si>
  <si>
    <t>Baix Camp</t>
  </si>
  <si>
    <t>Baix Ebre</t>
  </si>
  <si>
    <t>Baix Empordà</t>
  </si>
  <si>
    <t>Baix Llobregat</t>
  </si>
  <si>
    <t>Baix Penedès</t>
  </si>
  <si>
    <t>Barcelonès</t>
  </si>
  <si>
    <t>Berguedà</t>
  </si>
  <si>
    <t>Cerdanya</t>
  </si>
  <si>
    <t>Conca de Barberà</t>
  </si>
  <si>
    <t>Garraf</t>
  </si>
  <si>
    <t>Garrigues</t>
  </si>
  <si>
    <t>Garrotxa</t>
  </si>
  <si>
    <t>Gironès</t>
  </si>
  <si>
    <t>Lluçanès</t>
  </si>
  <si>
    <t>Maresme</t>
  </si>
  <si>
    <t>Moianès</t>
  </si>
  <si>
    <t>Montsià</t>
  </si>
  <si>
    <t>Noguera</t>
  </si>
  <si>
    <t>Osona</t>
  </si>
  <si>
    <t>Pallars Jussà</t>
  </si>
  <si>
    <t>Pallars Sobirà</t>
  </si>
  <si>
    <t>Pla d'Urgell</t>
  </si>
  <si>
    <t>Pla de l'Estany</t>
  </si>
  <si>
    <t>Priorat</t>
  </si>
  <si>
    <t>Ribera d'Ebre</t>
  </si>
  <si>
    <t>Ripollès</t>
  </si>
  <si>
    <t>Segarra</t>
  </si>
  <si>
    <t>Segrià</t>
  </si>
  <si>
    <t>Selva</t>
  </si>
  <si>
    <t>Solsonès</t>
  </si>
  <si>
    <t>Tarragonès</t>
  </si>
  <si>
    <t>Terra Alta</t>
  </si>
  <si>
    <t>Urgell</t>
  </si>
  <si>
    <t>Vallès Occidental</t>
  </si>
  <si>
    <t>Vallès Oriental</t>
  </si>
  <si>
    <t>Catalunya</t>
  </si>
  <si>
    <t>Font: Idescat. Projeccions de llars (base 2024).</t>
  </si>
  <si>
    <t>2024-2054: Idescat. Projeccions de llars (base 2024).</t>
  </si>
  <si>
    <t>..</t>
  </si>
  <si>
    <t>2021: Idescat, a partir del Cens de població i habitatges de l'INE.</t>
  </si>
  <si>
    <t>2024-2034: Idescat. Projeccions de llars (base 2024).</t>
  </si>
  <si>
    <t>Escenari mitjà</t>
  </si>
  <si>
    <t>Llars</t>
  </si>
  <si>
    <t>Escenari baix</t>
  </si>
  <si>
    <t>Escenari alt</t>
  </si>
  <si>
    <t>De 0 a 39 anys</t>
  </si>
  <si>
    <t>Creixement</t>
  </si>
  <si>
    <t>Absolut</t>
  </si>
  <si>
    <t>Creixement 2024-2034</t>
  </si>
  <si>
    <t>Taula 1. Evolució de les llars segons diferents escenaris. Catalunya. 1991-2054</t>
  </si>
  <si>
    <t>Cens</t>
  </si>
  <si>
    <t>Taula 2. Llars. Per grandària de la llar. Escenari mitjà. Catalunya. 2021-2054</t>
  </si>
  <si>
    <t>(%)</t>
  </si>
  <si>
    <t>De 80 anys o més</t>
  </si>
  <si>
    <t xml:space="preserve">5 o més persones </t>
  </si>
  <si>
    <t>Taula 6. Llars unipersonals de persones de 60 anys o més. Escenari mitjà</t>
  </si>
  <si>
    <t>1991: Idescat. Cens de població.</t>
  </si>
  <si>
    <t>Taula 3. Llars unipersonals per sexe i edat. Escenari mitjà. Catalunya. 2024-2034</t>
  </si>
  <si>
    <t>Taula 4. Llars projectades. Escenari mitjà. Catalunya i comarques. 2021-2034</t>
  </si>
  <si>
    <t>Taula 5. Llars projectades per grandària de la llar. Escenari mitjà. Catalunya i comarques. 2024-2034</t>
  </si>
  <si>
    <t>Catalunya i comarques. 2021-2034</t>
  </si>
  <si>
    <t>Percentatge</t>
  </si>
  <si>
    <t>Projeccions de llars. 2024–2054. Base 2024. Març 2025. Taules de la nota de premsa. Idescat. 31 de març de 2025</t>
  </si>
  <si>
    <t>Taula 6. Llars unipersonals de persones de 60 anys o més. Escenari mitjà. Catalunya i comarques. 2021-2034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</si>
</sst>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0.0"/>
    <numFmt numFmtId="166" formatCode="00"/>
  </numFmts>
  <fonts count="1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1"/>
      <name val="Calibri"/>
      <family val="2"/>
      <scheme val="minor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9"/>
      <color rgb="FFFF0000"/>
      <name val="Arial"/>
      <family val="2"/>
    </font>
    <font>
      <u/>
      <sz val="11"/>
      <color theme="10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u/>
      <sz val="10"/>
      <color theme="10"/>
      <name val="Arial"/>
      <family val="2"/>
    </font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indexed="64"/>
      </bottom>
      <diagonal/>
    </border>
    <border>
      <left/>
      <right style="thin">
        <color theme="0"/>
      </right>
      <top style="thin">
        <color theme="0"/>
      </top>
      <bottom style="thin">
        <color indexed="64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indexed="64"/>
      </bottom>
      <diagonal/>
    </border>
    <border>
      <left/>
      <right style="thin">
        <color theme="0"/>
      </right>
      <top style="medium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/>
      <diagonal/>
    </border>
    <border>
      <left style="thin">
        <color theme="0"/>
      </left>
      <right/>
      <top style="medium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medium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 style="thin">
        <color theme="0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theme="0"/>
      </right>
      <top style="medium">
        <color indexed="64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theme="0"/>
      </right>
      <top/>
      <bottom style="medium">
        <color indexed="64"/>
      </bottom>
      <diagonal/>
    </border>
    <border>
      <left style="thin">
        <color theme="0"/>
      </left>
      <right style="thin">
        <color theme="0"/>
      </right>
      <top/>
      <bottom style="medium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27">
    <xf numFmtId="0" fontId="0" fillId="0" borderId="0" xfId="0"/>
    <xf numFmtId="0" fontId="0" fillId="0" borderId="1" xfId="0" applyBorder="1" applyAlignment="1">
      <alignment vertical="center"/>
    </xf>
    <xf numFmtId="3" fontId="0" fillId="0" borderId="1" xfId="0" applyNumberFormat="1" applyBorder="1" applyAlignment="1">
      <alignment vertical="center"/>
    </xf>
    <xf numFmtId="0" fontId="0" fillId="0" borderId="3" xfId="0" applyBorder="1" applyAlignment="1">
      <alignment vertical="center"/>
    </xf>
    <xf numFmtId="0" fontId="0" fillId="0" borderId="3" xfId="0" applyBorder="1"/>
    <xf numFmtId="0" fontId="0" fillId="0" borderId="1" xfId="0" applyBorder="1"/>
    <xf numFmtId="0" fontId="1" fillId="0" borderId="10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0" fillId="0" borderId="10" xfId="0" applyBorder="1"/>
    <xf numFmtId="0" fontId="1" fillId="0" borderId="2" xfId="0" applyFont="1" applyBorder="1" applyAlignment="1">
      <alignment vertical="center"/>
    </xf>
    <xf numFmtId="0" fontId="1" fillId="0" borderId="13" xfId="0" applyFont="1" applyBorder="1" applyAlignment="1">
      <alignment vertical="center"/>
    </xf>
    <xf numFmtId="0" fontId="0" fillId="0" borderId="10" xfId="0" applyBorder="1" applyAlignment="1">
      <alignment vertical="center"/>
    </xf>
    <xf numFmtId="0" fontId="3" fillId="0" borderId="1" xfId="0" applyFont="1" applyBorder="1" applyAlignment="1">
      <alignment vertical="center"/>
    </xf>
    <xf numFmtId="165" fontId="0" fillId="0" borderId="1" xfId="0" applyNumberFormat="1" applyBorder="1" applyAlignment="1">
      <alignment vertical="center"/>
    </xf>
    <xf numFmtId="3" fontId="3" fillId="0" borderId="1" xfId="0" applyNumberFormat="1" applyFont="1" applyBorder="1" applyAlignment="1">
      <alignment vertical="center"/>
    </xf>
    <xf numFmtId="166" fontId="0" fillId="0" borderId="1" xfId="0" applyNumberForma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3" fontId="5" fillId="0" borderId="3" xfId="0" applyNumberFormat="1" applyFont="1" applyBorder="1" applyAlignment="1">
      <alignment vertical="center"/>
    </xf>
    <xf numFmtId="3" fontId="5" fillId="0" borderId="1" xfId="0" applyNumberFormat="1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8" fillId="0" borderId="1" xfId="0" applyFont="1" applyBorder="1" applyAlignment="1">
      <alignment vertical="center"/>
    </xf>
    <xf numFmtId="0" fontId="8" fillId="0" borderId="1" xfId="0" applyFont="1" applyBorder="1"/>
    <xf numFmtId="0" fontId="5" fillId="0" borderId="1" xfId="0" applyFont="1" applyBorder="1"/>
    <xf numFmtId="0" fontId="5" fillId="0" borderId="5" xfId="0" applyFont="1" applyBorder="1"/>
    <xf numFmtId="0" fontId="5" fillId="0" borderId="3" xfId="0" applyFont="1" applyBorder="1"/>
    <xf numFmtId="0" fontId="5" fillId="0" borderId="2" xfId="0" applyFont="1" applyBorder="1"/>
    <xf numFmtId="3" fontId="5" fillId="0" borderId="3" xfId="0" applyNumberFormat="1" applyFont="1" applyBorder="1"/>
    <xf numFmtId="2" fontId="5" fillId="0" borderId="3" xfId="0" applyNumberFormat="1" applyFont="1" applyBorder="1"/>
    <xf numFmtId="0" fontId="4" fillId="0" borderId="1" xfId="0" applyFont="1" applyBorder="1" applyAlignment="1">
      <alignment horizontal="left"/>
    </xf>
    <xf numFmtId="3" fontId="5" fillId="0" borderId="1" xfId="0" applyNumberFormat="1" applyFont="1" applyBorder="1"/>
    <xf numFmtId="0" fontId="4" fillId="0" borderId="2" xfId="0" applyFont="1" applyBorder="1" applyAlignment="1">
      <alignment horizontal="left"/>
    </xf>
    <xf numFmtId="3" fontId="5" fillId="0" borderId="2" xfId="0" applyNumberFormat="1" applyFont="1" applyBorder="1"/>
    <xf numFmtId="0" fontId="7" fillId="0" borderId="1" xfId="0" applyFont="1" applyBorder="1"/>
    <xf numFmtId="0" fontId="5" fillId="0" borderId="3" xfId="0" applyFont="1" applyBorder="1" applyAlignment="1">
      <alignment horizontal="center"/>
    </xf>
    <xf numFmtId="0" fontId="5" fillId="0" borderId="3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9" fillId="0" borderId="3" xfId="0" applyFont="1" applyBorder="1"/>
    <xf numFmtId="0" fontId="10" fillId="0" borderId="1" xfId="0" applyFont="1" applyBorder="1"/>
    <xf numFmtId="0" fontId="9" fillId="0" borderId="1" xfId="0" applyFont="1" applyBorder="1"/>
    <xf numFmtId="0" fontId="5" fillId="0" borderId="4" xfId="0" applyFont="1" applyBorder="1" applyAlignment="1">
      <alignment horizontal="right" wrapText="1"/>
    </xf>
    <xf numFmtId="0" fontId="7" fillId="0" borderId="4" xfId="0" applyFont="1" applyBorder="1" applyAlignment="1">
      <alignment horizontal="right" wrapText="1"/>
    </xf>
    <xf numFmtId="0" fontId="5" fillId="0" borderId="5" xfId="0" applyFont="1" applyBorder="1" applyAlignment="1">
      <alignment horizontal="left"/>
    </xf>
    <xf numFmtId="3" fontId="5" fillId="0" borderId="5" xfId="0" applyNumberFormat="1" applyFont="1" applyBorder="1"/>
    <xf numFmtId="0" fontId="7" fillId="0" borderId="24" xfId="0" applyFont="1" applyBorder="1" applyAlignment="1">
      <alignment horizontal="right"/>
    </xf>
    <xf numFmtId="0" fontId="5" fillId="0" borderId="13" xfId="0" applyFont="1" applyBorder="1"/>
    <xf numFmtId="0" fontId="4" fillId="0" borderId="4" xfId="0" applyFont="1" applyBorder="1" applyAlignment="1">
      <alignment horizontal="right" wrapText="1"/>
    </xf>
    <xf numFmtId="164" fontId="5" fillId="0" borderId="3" xfId="0" applyNumberFormat="1" applyFont="1" applyBorder="1"/>
    <xf numFmtId="164" fontId="5" fillId="0" borderId="2" xfId="0" applyNumberFormat="1" applyFont="1" applyBorder="1"/>
    <xf numFmtId="0" fontId="11" fillId="0" borderId="9" xfId="0" applyFont="1" applyBorder="1"/>
    <xf numFmtId="0" fontId="5" fillId="0" borderId="11" xfId="0" applyFont="1" applyBorder="1"/>
    <xf numFmtId="165" fontId="5" fillId="0" borderId="3" xfId="0" applyNumberFormat="1" applyFont="1" applyBorder="1"/>
    <xf numFmtId="165" fontId="5" fillId="0" borderId="1" xfId="0" applyNumberFormat="1" applyFont="1" applyBorder="1"/>
    <xf numFmtId="0" fontId="4" fillId="0" borderId="2" xfId="0" applyFont="1" applyBorder="1"/>
    <xf numFmtId="3" fontId="4" fillId="0" borderId="2" xfId="0" applyNumberFormat="1" applyFont="1" applyBorder="1"/>
    <xf numFmtId="165" fontId="4" fillId="0" borderId="2" xfId="0" applyNumberFormat="1" applyFont="1" applyBorder="1"/>
    <xf numFmtId="0" fontId="9" fillId="0" borderId="9" xfId="0" applyFont="1" applyBorder="1"/>
    <xf numFmtId="0" fontId="5" fillId="0" borderId="1" xfId="0" applyFont="1" applyBorder="1" applyAlignment="1">
      <alignment horizontal="right"/>
    </xf>
    <xf numFmtId="0" fontId="5" fillId="0" borderId="8" xfId="0" applyFont="1" applyBorder="1" applyAlignment="1">
      <alignment horizontal="right"/>
    </xf>
    <xf numFmtId="0" fontId="5" fillId="0" borderId="2" xfId="0" applyFont="1" applyBorder="1" applyAlignment="1">
      <alignment horizontal="right"/>
    </xf>
    <xf numFmtId="0" fontId="5" fillId="0" borderId="19" xfId="0" applyFont="1" applyBorder="1" applyAlignment="1">
      <alignment horizontal="right"/>
    </xf>
    <xf numFmtId="0" fontId="7" fillId="0" borderId="3" xfId="0" applyFont="1" applyBorder="1"/>
    <xf numFmtId="3" fontId="7" fillId="0" borderId="1" xfId="0" applyNumberFormat="1" applyFont="1" applyBorder="1" applyAlignment="1">
      <alignment vertical="center"/>
    </xf>
    <xf numFmtId="3" fontId="7" fillId="0" borderId="3" xfId="0" applyNumberFormat="1" applyFont="1" applyBorder="1" applyAlignment="1">
      <alignment vertical="center"/>
    </xf>
    <xf numFmtId="0" fontId="7" fillId="0" borderId="3" xfId="0" applyFont="1" applyBorder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1" xfId="0" applyFont="1" applyBorder="1" applyAlignment="1">
      <alignment vertical="center"/>
    </xf>
    <xf numFmtId="0" fontId="8" fillId="0" borderId="10" xfId="0" applyFont="1" applyBorder="1"/>
    <xf numFmtId="3" fontId="7" fillId="0" borderId="1" xfId="0" applyNumberFormat="1" applyFont="1" applyBorder="1"/>
    <xf numFmtId="0" fontId="4" fillId="0" borderId="11" xfId="0" applyFont="1" applyBorder="1"/>
    <xf numFmtId="3" fontId="7" fillId="0" borderId="5" xfId="0" applyNumberFormat="1" applyFont="1" applyBorder="1"/>
    <xf numFmtId="0" fontId="7" fillId="0" borderId="5" xfId="0" applyFont="1" applyBorder="1"/>
    <xf numFmtId="0" fontId="5" fillId="0" borderId="17" xfId="0" applyFont="1" applyBorder="1"/>
    <xf numFmtId="0" fontId="5" fillId="0" borderId="10" xfId="0" applyFont="1" applyBorder="1"/>
    <xf numFmtId="0" fontId="5" fillId="0" borderId="6" xfId="0" applyFont="1" applyBorder="1"/>
    <xf numFmtId="0" fontId="5" fillId="0" borderId="9" xfId="0" applyFont="1" applyBorder="1"/>
    <xf numFmtId="3" fontId="7" fillId="0" borderId="3" xfId="0" applyNumberFormat="1" applyFont="1" applyBorder="1"/>
    <xf numFmtId="165" fontId="7" fillId="0" borderId="3" xfId="0" applyNumberFormat="1" applyFont="1" applyBorder="1"/>
    <xf numFmtId="3" fontId="7" fillId="0" borderId="1" xfId="0" applyNumberFormat="1" applyFont="1" applyBorder="1" applyAlignment="1">
      <alignment horizontal="right"/>
    </xf>
    <xf numFmtId="0" fontId="5" fillId="0" borderId="25" xfId="0" applyFont="1" applyBorder="1"/>
    <xf numFmtId="3" fontId="7" fillId="0" borderId="24" xfId="0" applyNumberFormat="1" applyFont="1" applyBorder="1"/>
    <xf numFmtId="3" fontId="5" fillId="0" borderId="24" xfId="0" applyNumberFormat="1" applyFont="1" applyBorder="1"/>
    <xf numFmtId="0" fontId="5" fillId="0" borderId="24" xfId="0" applyFont="1" applyBorder="1"/>
    <xf numFmtId="165" fontId="7" fillId="0" borderId="24" xfId="0" applyNumberFormat="1" applyFont="1" applyBorder="1"/>
    <xf numFmtId="3" fontId="6" fillId="0" borderId="27" xfId="0" applyNumberFormat="1" applyFont="1" applyBorder="1"/>
    <xf numFmtId="3" fontId="4" fillId="0" borderId="27" xfId="0" applyNumberFormat="1" applyFont="1" applyBorder="1"/>
    <xf numFmtId="0" fontId="4" fillId="0" borderId="27" xfId="0" applyFont="1" applyBorder="1"/>
    <xf numFmtId="165" fontId="6" fillId="0" borderId="27" xfId="0" applyNumberFormat="1" applyFont="1" applyBorder="1"/>
    <xf numFmtId="3" fontId="4" fillId="0" borderId="26" xfId="0" applyNumberFormat="1" applyFont="1" applyBorder="1"/>
    <xf numFmtId="0" fontId="7" fillId="0" borderId="19" xfId="0" applyFont="1" applyBorder="1" applyAlignment="1">
      <alignment horizontal="right"/>
    </xf>
    <xf numFmtId="0" fontId="5" fillId="0" borderId="16" xfId="0" applyFont="1" applyBorder="1" applyAlignment="1">
      <alignment horizontal="right" wrapText="1"/>
    </xf>
    <xf numFmtId="3" fontId="5" fillId="0" borderId="1" xfId="0" applyNumberFormat="1" applyFont="1" applyBorder="1" applyAlignment="1">
      <alignment horizontal="right"/>
    </xf>
    <xf numFmtId="3" fontId="5" fillId="0" borderId="2" xfId="0" applyNumberFormat="1" applyFont="1" applyBorder="1" applyAlignment="1">
      <alignment horizontal="right"/>
    </xf>
    <xf numFmtId="0" fontId="12" fillId="0" borderId="3" xfId="0" applyFont="1" applyBorder="1"/>
    <xf numFmtId="0" fontId="4" fillId="0" borderId="5" xfId="0" applyFont="1" applyBorder="1"/>
    <xf numFmtId="0" fontId="4" fillId="0" borderId="16" xfId="0" applyFont="1" applyBorder="1"/>
    <xf numFmtId="3" fontId="5" fillId="0" borderId="13" xfId="0" applyNumberFormat="1" applyFont="1" applyBorder="1"/>
    <xf numFmtId="0" fontId="8" fillId="0" borderId="17" xfId="0" applyFont="1" applyBorder="1"/>
    <xf numFmtId="0" fontId="4" fillId="0" borderId="17" xfId="0" applyFont="1" applyBorder="1"/>
    <xf numFmtId="0" fontId="4" fillId="0" borderId="6" xfId="0" applyFont="1" applyBorder="1"/>
    <xf numFmtId="3" fontId="4" fillId="0" borderId="6" xfId="0" applyNumberFormat="1" applyFont="1" applyBorder="1"/>
    <xf numFmtId="0" fontId="9" fillId="0" borderId="5" xfId="0" applyFont="1" applyBorder="1" applyAlignment="1">
      <alignment horizontal="right"/>
    </xf>
    <xf numFmtId="0" fontId="5" fillId="0" borderId="16" xfId="0" applyFont="1" applyBorder="1" applyAlignment="1">
      <alignment horizontal="center"/>
    </xf>
    <xf numFmtId="0" fontId="5" fillId="0" borderId="18" xfId="0" applyFont="1" applyBorder="1" applyAlignment="1">
      <alignment horizontal="center"/>
    </xf>
    <xf numFmtId="0" fontId="5" fillId="0" borderId="12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7" fillId="0" borderId="20" xfId="0" applyFont="1" applyBorder="1" applyAlignment="1">
      <alignment horizontal="right"/>
    </xf>
    <xf numFmtId="0" fontId="7" fillId="0" borderId="4" xfId="0" applyFont="1" applyBorder="1" applyAlignment="1">
      <alignment horizontal="right"/>
    </xf>
    <xf numFmtId="0" fontId="5" fillId="0" borderId="20" xfId="0" applyFont="1" applyBorder="1" applyAlignment="1">
      <alignment horizontal="right"/>
    </xf>
    <xf numFmtId="0" fontId="5" fillId="0" borderId="4" xfId="0" applyFont="1" applyBorder="1" applyAlignment="1">
      <alignment horizontal="right"/>
    </xf>
    <xf numFmtId="0" fontId="7" fillId="0" borderId="15" xfId="0" applyFont="1" applyBorder="1" applyAlignment="1">
      <alignment horizontal="center" wrapText="1"/>
    </xf>
    <xf numFmtId="0" fontId="0" fillId="0" borderId="12" xfId="0" applyBorder="1" applyAlignment="1">
      <alignment horizontal="center" wrapText="1"/>
    </xf>
    <xf numFmtId="0" fontId="5" fillId="0" borderId="21" xfId="0" applyFont="1" applyBorder="1" applyAlignment="1">
      <alignment horizontal="center" wrapText="1"/>
    </xf>
    <xf numFmtId="0" fontId="5" fillId="0" borderId="22" xfId="0" applyFont="1" applyBorder="1" applyAlignment="1">
      <alignment horizontal="center" wrapText="1"/>
    </xf>
    <xf numFmtId="0" fontId="5" fillId="0" borderId="23" xfId="0" applyFont="1" applyBorder="1" applyAlignment="1">
      <alignment horizontal="center" wrapText="1"/>
    </xf>
    <xf numFmtId="0" fontId="5" fillId="0" borderId="14" xfId="0" applyFont="1" applyBorder="1" applyAlignment="1">
      <alignment horizontal="right"/>
    </xf>
    <xf numFmtId="0" fontId="7" fillId="0" borderId="7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14" fillId="0" borderId="0" xfId="0" applyFont="1" applyAlignment="1">
      <alignment wrapText="1"/>
    </xf>
    <xf numFmtId="0" fontId="13" fillId="0" borderId="1" xfId="1" applyBorder="1" applyAlignment="1">
      <alignment horizontal="left"/>
    </xf>
    <xf numFmtId="0" fontId="15" fillId="0" borderId="0" xfId="0" applyFont="1"/>
    <xf numFmtId="0" fontId="16" fillId="0" borderId="1" xfId="1" applyFont="1" applyBorder="1" applyAlignment="1"/>
    <xf numFmtId="0" fontId="17" fillId="0" borderId="0" xfId="0" applyFont="1"/>
    <xf numFmtId="0" fontId="16" fillId="0" borderId="9" xfId="1" applyFont="1" applyBorder="1" applyAlignment="1"/>
    <xf numFmtId="0" fontId="16" fillId="0" borderId="10" xfId="1" applyFont="1" applyBorder="1" applyAlignment="1"/>
  </cellXfs>
  <cellStyles count="2">
    <cellStyle name="Enllaç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16D572-EAB0-47FE-903A-88FC9392BC82}">
  <sheetPr>
    <pageSetUpPr fitToPage="1"/>
  </sheetPr>
  <dimension ref="A1:A8"/>
  <sheetViews>
    <sheetView showGridLines="0" tabSelected="1" zoomScaleNormal="100" workbookViewId="0"/>
  </sheetViews>
  <sheetFormatPr defaultRowHeight="14.5" x14ac:dyDescent="0.35"/>
  <cols>
    <col min="1" max="1" width="131.81640625" customWidth="1"/>
  </cols>
  <sheetData>
    <row r="1" spans="1:1" ht="23.5" customHeight="1" x14ac:dyDescent="0.35">
      <c r="A1" s="120" t="s">
        <v>87</v>
      </c>
    </row>
    <row r="2" spans="1:1" s="122" customFormat="1" ht="8" customHeight="1" x14ac:dyDescent="0.35">
      <c r="A2" s="121"/>
    </row>
    <row r="3" spans="1:1" s="124" customFormat="1" ht="21.5" customHeight="1" x14ac:dyDescent="0.25">
      <c r="A3" s="123" t="s">
        <v>74</v>
      </c>
    </row>
    <row r="4" spans="1:1" s="124" customFormat="1" ht="21.5" customHeight="1" x14ac:dyDescent="0.25">
      <c r="A4" s="123" t="s">
        <v>76</v>
      </c>
    </row>
    <row r="5" spans="1:1" s="124" customFormat="1" ht="21.5" customHeight="1" x14ac:dyDescent="0.25">
      <c r="A5" s="125" t="s">
        <v>82</v>
      </c>
    </row>
    <row r="6" spans="1:1" s="124" customFormat="1" ht="21.5" customHeight="1" x14ac:dyDescent="0.25">
      <c r="A6" s="126" t="s">
        <v>83</v>
      </c>
    </row>
    <row r="7" spans="1:1" s="124" customFormat="1" ht="21.5" customHeight="1" x14ac:dyDescent="0.25">
      <c r="A7" s="126" t="s">
        <v>84</v>
      </c>
    </row>
    <row r="8" spans="1:1" s="124" customFormat="1" ht="21" customHeight="1" x14ac:dyDescent="0.25">
      <c r="A8" s="126" t="s">
        <v>88</v>
      </c>
    </row>
  </sheetData>
  <hyperlinks>
    <hyperlink ref="A3" location="'T1'!A1" display="Taula 1. Evolució de les llars segons diferents escenaris. Catalunya. 1991-2054" xr:uid="{BC17E501-58A9-4DBD-8946-6CD418677D0A}"/>
    <hyperlink ref="A4" location="'T2'!A1" display="Taula 2. Llars. Per grandària de la llar. Escenari mitjà. Catalunya. 2021-2054" xr:uid="{A538B8EE-26AB-4B56-9755-28D35804E7C6}"/>
    <hyperlink ref="A5" location="'T3'!A1" display="Taula 3. Llars unipersonals per sexe i edat. Escenari mitjà. Catalunya. 2024-2034" xr:uid="{B9EB695A-1E56-4671-B1E0-2CFBF974AA87}"/>
    <hyperlink ref="A6" location="'T4'!A1" display="Taula 4. Llars projectades. Escenari mitjà. Catalunya i comarques. 2021-2034" xr:uid="{A8DBA0A6-94F5-40FD-9DA4-0D7B8CB13AEB}"/>
    <hyperlink ref="A7" location="'T5'!A1" display="Taula 5. Llars projectades per grandària de la llar. Escenari mitjà. Catalunya i comarques. 2024-2034" xr:uid="{AC71942D-5EDC-4D79-98B8-984DEE0D1D8B}"/>
    <hyperlink ref="A8" location="'T6'!A1" display="Taula 6. Llars unipersonals de persones de 60 anys o més. Escenari mitjà. Catalunya i comarques. 2021-2034" xr:uid="{AC73F9D6-8A9A-4825-B5DF-0F631CB374F0}"/>
  </hyperlinks>
  <pageMargins left="0.7" right="0.7" top="0.75" bottom="0.75" header="0.3" footer="0.3"/>
  <pageSetup paperSize="9" scale="4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57BBD6-970B-49A5-8F9F-E12E8CB34A3E}">
  <dimension ref="A1:J16"/>
  <sheetViews>
    <sheetView zoomScaleNormal="100" workbookViewId="0"/>
  </sheetViews>
  <sheetFormatPr defaultColWidth="8.81640625" defaultRowHeight="14.5" x14ac:dyDescent="0.35"/>
  <cols>
    <col min="1" max="1" width="5.26953125" style="1" customWidth="1"/>
    <col min="2" max="2" width="9.81640625" style="1" customWidth="1"/>
    <col min="3" max="4" width="9.26953125" style="1" customWidth="1"/>
    <col min="5" max="5" width="8.81640625" style="1" customWidth="1"/>
    <col min="6" max="6" width="2.7265625" style="1" customWidth="1"/>
    <col min="7" max="7" width="6.36328125" style="1" customWidth="1"/>
    <col min="8" max="9" width="8.6328125" style="1" customWidth="1"/>
    <col min="10" max="10" width="8.453125" style="1" customWidth="1"/>
    <col min="11" max="16384" width="8.81640625" style="1"/>
  </cols>
  <sheetData>
    <row r="1" spans="1:10" x14ac:dyDescent="0.3">
      <c r="A1" s="23" t="s">
        <v>74</v>
      </c>
      <c r="B1" s="24"/>
      <c r="C1" s="24"/>
      <c r="D1" s="24"/>
      <c r="E1" s="24"/>
      <c r="F1" s="24"/>
      <c r="G1" s="24"/>
      <c r="H1" s="24"/>
      <c r="I1" s="24"/>
      <c r="J1" s="24"/>
    </row>
    <row r="2" spans="1:10" ht="8.5" customHeight="1" thickBot="1" x14ac:dyDescent="0.3">
      <c r="A2" s="25"/>
      <c r="B2" s="25"/>
      <c r="C2" s="25"/>
      <c r="D2" s="25"/>
      <c r="E2" s="25"/>
      <c r="F2" s="25"/>
      <c r="G2" s="25"/>
      <c r="H2" s="25"/>
      <c r="I2" s="25"/>
      <c r="J2" s="25"/>
    </row>
    <row r="3" spans="1:10" ht="11.5" customHeight="1" x14ac:dyDescent="0.25">
      <c r="A3" s="26"/>
      <c r="B3" s="103" t="s">
        <v>67</v>
      </c>
      <c r="C3" s="103"/>
      <c r="D3" s="103"/>
      <c r="E3" s="103"/>
      <c r="F3" s="35"/>
      <c r="G3" s="103" t="s">
        <v>10</v>
      </c>
      <c r="H3" s="103"/>
      <c r="I3" s="103"/>
      <c r="J3" s="103"/>
    </row>
    <row r="4" spans="1:10" ht="25.5" customHeight="1" x14ac:dyDescent="0.25">
      <c r="A4" s="27"/>
      <c r="B4" s="41" t="s">
        <v>75</v>
      </c>
      <c r="C4" s="42" t="s">
        <v>66</v>
      </c>
      <c r="D4" s="42" t="s">
        <v>68</v>
      </c>
      <c r="E4" s="42" t="s">
        <v>69</v>
      </c>
      <c r="F4" s="45"/>
      <c r="G4" s="42" t="s">
        <v>75</v>
      </c>
      <c r="H4" s="42" t="s">
        <v>66</v>
      </c>
      <c r="I4" s="42" t="s">
        <v>68</v>
      </c>
      <c r="J4" s="41" t="s">
        <v>69</v>
      </c>
    </row>
    <row r="5" spans="1:10" x14ac:dyDescent="0.25">
      <c r="A5" s="36">
        <v>1991</v>
      </c>
      <c r="B5" s="28">
        <v>1933044</v>
      </c>
      <c r="C5" s="26"/>
      <c r="D5" s="26"/>
      <c r="E5" s="26"/>
      <c r="F5" s="46"/>
      <c r="G5" s="29">
        <v>3.1</v>
      </c>
      <c r="H5" s="26"/>
      <c r="I5" s="26"/>
      <c r="J5" s="26"/>
    </row>
    <row r="6" spans="1:10" x14ac:dyDescent="0.25">
      <c r="A6" s="37">
        <v>2001</v>
      </c>
      <c r="B6" s="31">
        <v>2315856</v>
      </c>
      <c r="C6" s="24"/>
      <c r="D6" s="24"/>
      <c r="E6" s="24"/>
      <c r="F6" s="24"/>
      <c r="G6" s="24">
        <v>2.72</v>
      </c>
      <c r="H6" s="24"/>
      <c r="I6" s="24"/>
      <c r="J6" s="24"/>
    </row>
    <row r="7" spans="1:10" x14ac:dyDescent="0.25">
      <c r="A7" s="37">
        <v>2011</v>
      </c>
      <c r="B7" s="31">
        <v>2944944</v>
      </c>
      <c r="C7" s="24"/>
      <c r="D7" s="24"/>
      <c r="E7" s="24"/>
      <c r="F7" s="24"/>
      <c r="G7" s="24">
        <v>2.54</v>
      </c>
      <c r="H7" s="24"/>
      <c r="I7" s="24"/>
      <c r="J7" s="24"/>
    </row>
    <row r="8" spans="1:10" x14ac:dyDescent="0.25">
      <c r="A8" s="37">
        <v>2021</v>
      </c>
      <c r="B8" s="31">
        <v>2989357</v>
      </c>
      <c r="C8" s="24"/>
      <c r="D8" s="24"/>
      <c r="E8" s="24"/>
      <c r="F8" s="24"/>
      <c r="G8" s="24">
        <v>2.57</v>
      </c>
      <c r="H8" s="24"/>
      <c r="I8" s="24"/>
      <c r="J8" s="24"/>
    </row>
    <row r="9" spans="1:10" x14ac:dyDescent="0.25">
      <c r="A9" s="37">
        <v>2024</v>
      </c>
      <c r="B9" s="24"/>
      <c r="C9" s="31">
        <v>3093608</v>
      </c>
      <c r="D9" s="31">
        <v>3067005</v>
      </c>
      <c r="E9" s="31">
        <v>3119950</v>
      </c>
      <c r="F9" s="24"/>
      <c r="G9" s="24"/>
      <c r="H9" s="24">
        <v>2.56</v>
      </c>
      <c r="I9" s="24">
        <v>2.59</v>
      </c>
      <c r="J9" s="24">
        <v>2.54</v>
      </c>
    </row>
    <row r="10" spans="1:10" x14ac:dyDescent="0.25">
      <c r="A10" s="37">
        <v>2034</v>
      </c>
      <c r="B10" s="24"/>
      <c r="C10" s="31">
        <v>3349170</v>
      </c>
      <c r="D10" s="31">
        <v>3279036</v>
      </c>
      <c r="E10" s="31">
        <v>3417576</v>
      </c>
      <c r="F10" s="24"/>
      <c r="G10" s="24"/>
      <c r="H10" s="24">
        <v>2.5299999999999998</v>
      </c>
      <c r="I10" s="24">
        <v>2.58</v>
      </c>
      <c r="J10" s="24">
        <v>2.48</v>
      </c>
    </row>
    <row r="11" spans="1:10" x14ac:dyDescent="0.25">
      <c r="A11" s="37">
        <v>2044</v>
      </c>
      <c r="B11" s="24"/>
      <c r="C11" s="31">
        <v>3499561</v>
      </c>
      <c r="D11" s="31">
        <v>3383445</v>
      </c>
      <c r="E11" s="31">
        <v>3610872</v>
      </c>
      <c r="F11" s="24"/>
      <c r="G11" s="24"/>
      <c r="H11" s="24">
        <v>2.5</v>
      </c>
      <c r="I11" s="24">
        <v>2.58</v>
      </c>
      <c r="J11" s="24">
        <v>2.42</v>
      </c>
    </row>
    <row r="12" spans="1:10" ht="15" thickBot="1" x14ac:dyDescent="0.3">
      <c r="A12" s="43">
        <v>2054</v>
      </c>
      <c r="B12" s="25"/>
      <c r="C12" s="44">
        <v>3577395</v>
      </c>
      <c r="D12" s="44">
        <v>3413896</v>
      </c>
      <c r="E12" s="44">
        <v>3731629</v>
      </c>
      <c r="F12" s="25"/>
      <c r="G12" s="25"/>
      <c r="H12" s="25">
        <v>2.48</v>
      </c>
      <c r="I12" s="25">
        <v>2.6</v>
      </c>
      <c r="J12" s="25">
        <v>2.38</v>
      </c>
    </row>
    <row r="13" spans="1:10" ht="12" customHeight="1" x14ac:dyDescent="0.25">
      <c r="A13" s="38" t="s">
        <v>11</v>
      </c>
      <c r="B13" s="26"/>
      <c r="C13" s="26"/>
      <c r="D13" s="26"/>
      <c r="E13" s="26"/>
      <c r="F13" s="26"/>
      <c r="G13" s="26"/>
      <c r="H13" s="26"/>
      <c r="I13" s="26"/>
      <c r="J13" s="26"/>
    </row>
    <row r="14" spans="1:10" ht="12" customHeight="1" x14ac:dyDescent="0.25">
      <c r="A14" s="39" t="s">
        <v>81</v>
      </c>
      <c r="B14" s="24"/>
      <c r="C14" s="24"/>
      <c r="D14" s="24"/>
      <c r="E14" s="24"/>
      <c r="F14" s="24"/>
      <c r="G14" s="24"/>
      <c r="H14" s="24"/>
      <c r="I14" s="24"/>
      <c r="J14" s="24"/>
    </row>
    <row r="15" spans="1:10" ht="12" customHeight="1" x14ac:dyDescent="0.25">
      <c r="A15" s="40" t="s">
        <v>12</v>
      </c>
      <c r="B15" s="24"/>
      <c r="C15" s="24"/>
      <c r="D15" s="24"/>
      <c r="E15" s="24"/>
      <c r="F15" s="24"/>
      <c r="G15" s="24"/>
      <c r="H15" s="24"/>
      <c r="I15" s="24"/>
      <c r="J15" s="24"/>
    </row>
    <row r="16" spans="1:10" ht="12" customHeight="1" x14ac:dyDescent="0.25">
      <c r="A16" s="40" t="s">
        <v>62</v>
      </c>
      <c r="B16" s="24"/>
      <c r="C16" s="24"/>
      <c r="D16" s="24"/>
      <c r="E16" s="24"/>
      <c r="F16" s="24"/>
      <c r="G16" s="24"/>
      <c r="H16" s="24"/>
      <c r="I16" s="24"/>
      <c r="J16" s="24"/>
    </row>
  </sheetData>
  <sortState xmlns:xlrd2="http://schemas.microsoft.com/office/spreadsheetml/2017/richdata2" ref="A5:A11">
    <sortCondition ref="A5:A11"/>
  </sortState>
  <mergeCells count="2">
    <mergeCell ref="B3:E3"/>
    <mergeCell ref="G3:J3"/>
  </mergeCells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9"/>
  <sheetViews>
    <sheetView zoomScaleNormal="100" workbookViewId="0"/>
  </sheetViews>
  <sheetFormatPr defaultColWidth="8.90625" defaultRowHeight="14.5" x14ac:dyDescent="0.35"/>
  <cols>
    <col min="1" max="1" width="5.6328125" style="1" customWidth="1"/>
    <col min="2" max="2" width="9.81640625" style="1" customWidth="1"/>
    <col min="3" max="5" width="11.08984375" style="1" customWidth="1"/>
    <col min="6" max="6" width="9.36328125" style="1" customWidth="1"/>
    <col min="7" max="7" width="11.08984375" style="1" customWidth="1"/>
    <col min="8" max="16384" width="8.90625" style="1"/>
  </cols>
  <sheetData>
    <row r="1" spans="1:14" x14ac:dyDescent="0.35">
      <c r="A1" s="22" t="s">
        <v>76</v>
      </c>
      <c r="B1" s="16"/>
      <c r="C1" s="16"/>
      <c r="D1" s="16"/>
      <c r="E1" s="16"/>
      <c r="F1" s="16"/>
      <c r="G1" s="16"/>
    </row>
    <row r="2" spans="1:14" ht="11" customHeight="1" thickBot="1" x14ac:dyDescent="0.4">
      <c r="A2" s="17"/>
      <c r="B2" s="17"/>
      <c r="C2" s="17"/>
      <c r="D2" s="17"/>
      <c r="E2" s="17"/>
      <c r="F2" s="17"/>
      <c r="G2" s="17"/>
    </row>
    <row r="3" spans="1:14" ht="23" x14ac:dyDescent="0.25">
      <c r="A3" s="27"/>
      <c r="B3" s="41" t="s">
        <v>0</v>
      </c>
      <c r="C3" s="41" t="s">
        <v>1</v>
      </c>
      <c r="D3" s="41" t="s">
        <v>2</v>
      </c>
      <c r="E3" s="41" t="s">
        <v>3</v>
      </c>
      <c r="F3" s="41" t="s">
        <v>4</v>
      </c>
      <c r="G3" s="47" t="s">
        <v>5</v>
      </c>
    </row>
    <row r="4" spans="1:14" x14ac:dyDescent="0.25">
      <c r="A4" s="30">
        <v>2021</v>
      </c>
      <c r="B4" s="31">
        <v>762624</v>
      </c>
      <c r="C4" s="31">
        <v>871499</v>
      </c>
      <c r="D4" s="31">
        <v>622581</v>
      </c>
      <c r="E4" s="31">
        <v>500357</v>
      </c>
      <c r="F4" s="31">
        <v>232296</v>
      </c>
      <c r="G4" s="31">
        <v>2989357</v>
      </c>
      <c r="I4" s="13"/>
      <c r="J4" s="13"/>
      <c r="K4" s="13"/>
      <c r="L4" s="13"/>
      <c r="M4" s="13"/>
      <c r="N4" s="13"/>
    </row>
    <row r="5" spans="1:14" x14ac:dyDescent="0.25">
      <c r="A5" s="30" t="s">
        <v>9</v>
      </c>
      <c r="B5" s="31">
        <v>798872</v>
      </c>
      <c r="C5" s="31">
        <v>895876</v>
      </c>
      <c r="D5" s="31">
        <v>640190</v>
      </c>
      <c r="E5" s="31">
        <v>509673</v>
      </c>
      <c r="F5" s="31">
        <v>248997</v>
      </c>
      <c r="G5" s="31">
        <v>3093608</v>
      </c>
      <c r="I5" s="13"/>
      <c r="J5" s="13"/>
      <c r="K5" s="13"/>
      <c r="L5" s="13"/>
      <c r="M5" s="13"/>
      <c r="N5" s="13"/>
    </row>
    <row r="6" spans="1:14" x14ac:dyDescent="0.25">
      <c r="A6" s="30" t="s">
        <v>8</v>
      </c>
      <c r="B6" s="31">
        <v>914577</v>
      </c>
      <c r="C6" s="31">
        <v>972542</v>
      </c>
      <c r="D6" s="31">
        <v>672225</v>
      </c>
      <c r="E6" s="31">
        <v>513160</v>
      </c>
      <c r="F6" s="31">
        <v>276666</v>
      </c>
      <c r="G6" s="31">
        <v>3349170</v>
      </c>
      <c r="I6" s="13"/>
      <c r="J6" s="13"/>
      <c r="K6" s="13"/>
      <c r="L6" s="13"/>
      <c r="M6" s="13"/>
      <c r="N6" s="13"/>
    </row>
    <row r="7" spans="1:14" x14ac:dyDescent="0.25">
      <c r="A7" s="30" t="s">
        <v>7</v>
      </c>
      <c r="B7" s="31">
        <v>995960</v>
      </c>
      <c r="C7" s="31">
        <v>1020759</v>
      </c>
      <c r="D7" s="31">
        <v>681950</v>
      </c>
      <c r="E7" s="31">
        <v>509432</v>
      </c>
      <c r="F7" s="31">
        <v>291460</v>
      </c>
      <c r="G7" s="31">
        <v>3499561</v>
      </c>
      <c r="I7" s="13"/>
      <c r="J7" s="13"/>
      <c r="K7" s="13"/>
      <c r="L7" s="13"/>
      <c r="M7" s="13"/>
      <c r="N7" s="13"/>
    </row>
    <row r="8" spans="1:14" x14ac:dyDescent="0.25">
      <c r="A8" s="32" t="s">
        <v>6</v>
      </c>
      <c r="B8" s="33">
        <v>1051669</v>
      </c>
      <c r="C8" s="33">
        <v>1034184</v>
      </c>
      <c r="D8" s="33">
        <v>682210</v>
      </c>
      <c r="E8" s="33">
        <v>508118</v>
      </c>
      <c r="F8" s="33">
        <v>301214</v>
      </c>
      <c r="G8" s="33">
        <v>3577395</v>
      </c>
      <c r="I8" s="13"/>
      <c r="J8" s="13"/>
      <c r="K8" s="13"/>
      <c r="L8" s="13"/>
      <c r="M8" s="13"/>
      <c r="N8" s="13"/>
    </row>
    <row r="9" spans="1:14" ht="7.5" customHeight="1" x14ac:dyDescent="0.25">
      <c r="A9" s="24"/>
      <c r="B9" s="24"/>
      <c r="C9" s="24"/>
      <c r="D9" s="24"/>
      <c r="E9" s="24"/>
      <c r="F9" s="24"/>
      <c r="G9" s="24"/>
    </row>
    <row r="10" spans="1:14" ht="14" customHeight="1" thickBot="1" x14ac:dyDescent="0.3">
      <c r="A10" s="25"/>
      <c r="B10" s="25"/>
      <c r="C10" s="25"/>
      <c r="D10" s="25"/>
      <c r="E10" s="25"/>
      <c r="F10" s="25"/>
      <c r="G10" s="102" t="s">
        <v>86</v>
      </c>
    </row>
    <row r="11" spans="1:14" ht="23" x14ac:dyDescent="0.25">
      <c r="A11" s="27"/>
      <c r="B11" s="41" t="s">
        <v>0</v>
      </c>
      <c r="C11" s="41" t="s">
        <v>1</v>
      </c>
      <c r="D11" s="41" t="s">
        <v>2</v>
      </c>
      <c r="E11" s="41" t="s">
        <v>3</v>
      </c>
      <c r="F11" s="41" t="s">
        <v>4</v>
      </c>
      <c r="G11" s="47" t="s">
        <v>5</v>
      </c>
    </row>
    <row r="12" spans="1:14" x14ac:dyDescent="0.25">
      <c r="A12" s="30">
        <v>2021</v>
      </c>
      <c r="B12" s="48">
        <f t="shared" ref="B12:F12" si="0">B4*100/$G4</f>
        <v>25.511305608530531</v>
      </c>
      <c r="C12" s="48">
        <f t="shared" si="0"/>
        <v>29.153393187899606</v>
      </c>
      <c r="D12" s="48">
        <f t="shared" si="0"/>
        <v>20.826585784166962</v>
      </c>
      <c r="E12" s="48">
        <f t="shared" si="0"/>
        <v>16.737947324458069</v>
      </c>
      <c r="F12" s="48">
        <f t="shared" si="0"/>
        <v>7.7707680949448328</v>
      </c>
      <c r="G12" s="48">
        <v>100</v>
      </c>
    </row>
    <row r="13" spans="1:14" x14ac:dyDescent="0.25">
      <c r="A13" s="30" t="s">
        <v>9</v>
      </c>
      <c r="B13" s="48">
        <f t="shared" ref="B13:F13" si="1">B5*100/$G5</f>
        <v>25.823310516393803</v>
      </c>
      <c r="C13" s="48">
        <f t="shared" si="1"/>
        <v>28.958937266777173</v>
      </c>
      <c r="D13" s="48">
        <f t="shared" si="1"/>
        <v>20.693959932868029</v>
      </c>
      <c r="E13" s="48">
        <f t="shared" si="1"/>
        <v>16.475034975342705</v>
      </c>
      <c r="F13" s="48">
        <f t="shared" si="1"/>
        <v>8.0487573086182866</v>
      </c>
      <c r="G13" s="48">
        <v>100</v>
      </c>
    </row>
    <row r="14" spans="1:14" x14ac:dyDescent="0.25">
      <c r="A14" s="30" t="s">
        <v>8</v>
      </c>
      <c r="B14" s="48">
        <f t="shared" ref="B14:F14" si="2">B6*100/$G6</f>
        <v>27.307571726726323</v>
      </c>
      <c r="C14" s="48">
        <f t="shared" si="2"/>
        <v>29.038299041254998</v>
      </c>
      <c r="D14" s="48">
        <f t="shared" si="2"/>
        <v>20.071390822203711</v>
      </c>
      <c r="E14" s="48">
        <f t="shared" si="2"/>
        <v>15.322005153515647</v>
      </c>
      <c r="F14" s="48">
        <f t="shared" si="2"/>
        <v>8.2607332562993214</v>
      </c>
      <c r="G14" s="48">
        <v>100</v>
      </c>
    </row>
    <row r="15" spans="1:14" x14ac:dyDescent="0.25">
      <c r="A15" s="30" t="s">
        <v>7</v>
      </c>
      <c r="B15" s="48">
        <f t="shared" ref="B15:F15" si="3">B7*100/$G7</f>
        <v>28.459569643163814</v>
      </c>
      <c r="C15" s="48">
        <f t="shared" si="3"/>
        <v>29.168201382973464</v>
      </c>
      <c r="D15" s="48">
        <f t="shared" si="3"/>
        <v>19.486729906979761</v>
      </c>
      <c r="E15" s="48">
        <f t="shared" si="3"/>
        <v>14.557025866958741</v>
      </c>
      <c r="F15" s="48">
        <f t="shared" si="3"/>
        <v>8.3284731999242183</v>
      </c>
      <c r="G15" s="48">
        <v>100</v>
      </c>
    </row>
    <row r="16" spans="1:14" x14ac:dyDescent="0.25">
      <c r="A16" s="32" t="s">
        <v>6</v>
      </c>
      <c r="B16" s="49">
        <f t="shared" ref="B16:F16" si="4">B8*100/$G8</f>
        <v>29.397620335467568</v>
      </c>
      <c r="C16" s="49">
        <f t="shared" si="4"/>
        <v>28.908856863723464</v>
      </c>
      <c r="D16" s="49">
        <f t="shared" si="4"/>
        <v>19.070021621878489</v>
      </c>
      <c r="E16" s="49">
        <f t="shared" si="4"/>
        <v>14.20357550675841</v>
      </c>
      <c r="F16" s="49">
        <f t="shared" si="4"/>
        <v>8.4199256721720701</v>
      </c>
      <c r="G16" s="49">
        <v>100</v>
      </c>
    </row>
    <row r="17" spans="1:7" ht="12" customHeight="1" x14ac:dyDescent="0.25">
      <c r="A17" s="38" t="s">
        <v>11</v>
      </c>
      <c r="B17" s="26"/>
      <c r="C17" s="26"/>
      <c r="D17" s="26"/>
      <c r="E17" s="26"/>
      <c r="F17" s="26"/>
      <c r="G17" s="26"/>
    </row>
    <row r="18" spans="1:7" ht="12" customHeight="1" x14ac:dyDescent="0.25">
      <c r="A18" s="40" t="s">
        <v>64</v>
      </c>
      <c r="B18" s="24"/>
      <c r="C18" s="24"/>
      <c r="D18" s="24"/>
      <c r="E18" s="24"/>
      <c r="F18" s="24"/>
      <c r="G18" s="24"/>
    </row>
    <row r="19" spans="1:7" ht="12" customHeight="1" x14ac:dyDescent="0.25">
      <c r="A19" s="40" t="s">
        <v>62</v>
      </c>
      <c r="B19" s="24"/>
      <c r="C19" s="24"/>
      <c r="D19" s="24"/>
      <c r="E19" s="24"/>
      <c r="F19" s="24"/>
      <c r="G19" s="24"/>
    </row>
  </sheetData>
  <sortState xmlns:xlrd2="http://schemas.microsoft.com/office/spreadsheetml/2017/richdata2" ref="A4:G8">
    <sortCondition ref="A4:A8"/>
  </sortState>
  <pageMargins left="0.7" right="0.7" top="0.75" bottom="0.75" header="0.3" footer="0.3"/>
  <ignoredErrors>
    <ignoredError sqref="A5:A8 A13:A16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0699A-1D6B-4EE0-A42D-82A1AF73699C}">
  <dimension ref="A1:K10"/>
  <sheetViews>
    <sheetView showGridLines="0" zoomScaleNormal="100" workbookViewId="0"/>
  </sheetViews>
  <sheetFormatPr defaultColWidth="8.90625" defaultRowHeight="14.5" x14ac:dyDescent="0.35"/>
  <cols>
    <col min="1" max="1" width="14.36328125" style="11" customWidth="1"/>
    <col min="2" max="2" width="7.26953125" style="1" customWidth="1"/>
    <col min="3" max="3" width="8.08984375" style="1" customWidth="1"/>
    <col min="4" max="4" width="7.6328125" style="1" customWidth="1"/>
    <col min="5" max="5" width="1.90625" style="1" customWidth="1"/>
    <col min="6" max="6" width="7.7265625" style="1" customWidth="1"/>
    <col min="7" max="7" width="7.81640625" style="1" customWidth="1"/>
    <col min="8" max="8" width="7.6328125" style="1" customWidth="1"/>
    <col min="9" max="9" width="2" style="1" customWidth="1"/>
    <col min="10" max="10" width="7.453125" style="1" customWidth="1"/>
    <col min="11" max="11" width="5.81640625" style="1" customWidth="1"/>
    <col min="12" max="16384" width="8.90625" style="1"/>
  </cols>
  <sheetData>
    <row r="1" spans="1:11" s="3" customFormat="1" x14ac:dyDescent="0.3">
      <c r="A1" s="50" t="s">
        <v>82</v>
      </c>
      <c r="B1" s="26"/>
      <c r="C1" s="26"/>
      <c r="D1" s="26"/>
      <c r="E1" s="26"/>
      <c r="F1" s="26"/>
      <c r="G1" s="26"/>
      <c r="H1" s="26"/>
      <c r="I1" s="26"/>
      <c r="J1" s="26"/>
      <c r="K1" s="26"/>
    </row>
    <row r="2" spans="1:11" ht="10.5" customHeight="1" thickBot="1" x14ac:dyDescent="0.3">
      <c r="A2" s="51"/>
      <c r="B2" s="25"/>
      <c r="C2" s="25"/>
      <c r="D2" s="25"/>
      <c r="E2" s="25"/>
      <c r="F2" s="25"/>
      <c r="G2" s="25"/>
      <c r="H2" s="25"/>
      <c r="I2" s="25"/>
      <c r="J2" s="25"/>
      <c r="K2" s="25"/>
    </row>
    <row r="3" spans="1:11" x14ac:dyDescent="0.25">
      <c r="A3" s="26"/>
      <c r="B3" s="104">
        <v>2024</v>
      </c>
      <c r="C3" s="104"/>
      <c r="D3" s="105"/>
      <c r="E3" s="35"/>
      <c r="F3" s="104">
        <v>2034</v>
      </c>
      <c r="G3" s="104"/>
      <c r="H3" s="106"/>
      <c r="I3" s="26"/>
      <c r="J3" s="107" t="s">
        <v>71</v>
      </c>
      <c r="K3" s="106"/>
    </row>
    <row r="4" spans="1:11" x14ac:dyDescent="0.25">
      <c r="A4" s="27"/>
      <c r="B4" s="59" t="s">
        <v>13</v>
      </c>
      <c r="C4" s="60" t="s">
        <v>16</v>
      </c>
      <c r="D4" s="60" t="s">
        <v>5</v>
      </c>
      <c r="E4" s="58"/>
      <c r="F4" s="61" t="s">
        <v>13</v>
      </c>
      <c r="G4" s="61" t="s">
        <v>16</v>
      </c>
      <c r="H4" s="61" t="s">
        <v>5</v>
      </c>
      <c r="I4" s="58"/>
      <c r="J4" s="61" t="s">
        <v>72</v>
      </c>
      <c r="K4" s="61" t="s">
        <v>77</v>
      </c>
    </row>
    <row r="5" spans="1:11" x14ac:dyDescent="0.25">
      <c r="A5" s="62" t="s">
        <v>70</v>
      </c>
      <c r="B5" s="28">
        <v>77383</v>
      </c>
      <c r="C5" s="28">
        <v>63629</v>
      </c>
      <c r="D5" s="28">
        <v>141012</v>
      </c>
      <c r="E5" s="31"/>
      <c r="F5" s="28">
        <v>83617</v>
      </c>
      <c r="G5" s="28">
        <v>68660</v>
      </c>
      <c r="H5" s="28">
        <v>152277</v>
      </c>
      <c r="I5" s="24"/>
      <c r="J5" s="28">
        <f>H5-D5</f>
        <v>11265</v>
      </c>
      <c r="K5" s="52">
        <f>J5*100/D5</f>
        <v>7.9886818143136757</v>
      </c>
    </row>
    <row r="6" spans="1:11" x14ac:dyDescent="0.25">
      <c r="A6" s="24" t="s">
        <v>14</v>
      </c>
      <c r="B6" s="31">
        <v>151004</v>
      </c>
      <c r="C6" s="31">
        <v>101447</v>
      </c>
      <c r="D6" s="31">
        <v>252451</v>
      </c>
      <c r="E6" s="31"/>
      <c r="F6" s="31">
        <v>156412</v>
      </c>
      <c r="G6" s="31">
        <v>104021</v>
      </c>
      <c r="H6" s="31">
        <v>260433</v>
      </c>
      <c r="I6" s="24"/>
      <c r="J6" s="31">
        <f t="shared" ref="J6:J9" si="0">H6-D6</f>
        <v>7982</v>
      </c>
      <c r="K6" s="53">
        <f t="shared" ref="K6:K9" si="1">J6*100/D6</f>
        <v>3.161801696170742</v>
      </c>
    </row>
    <row r="7" spans="1:11" x14ac:dyDescent="0.25">
      <c r="A7" s="24" t="s">
        <v>15</v>
      </c>
      <c r="B7" s="31">
        <v>93882</v>
      </c>
      <c r="C7" s="31">
        <v>169441</v>
      </c>
      <c r="D7" s="31">
        <v>263323</v>
      </c>
      <c r="E7" s="31"/>
      <c r="F7" s="31">
        <v>121754</v>
      </c>
      <c r="G7" s="31">
        <v>197011</v>
      </c>
      <c r="H7" s="31">
        <v>318765</v>
      </c>
      <c r="I7" s="24"/>
      <c r="J7" s="31">
        <f t="shared" si="0"/>
        <v>55442</v>
      </c>
      <c r="K7" s="53">
        <f t="shared" si="1"/>
        <v>21.054750249693342</v>
      </c>
    </row>
    <row r="8" spans="1:11" x14ac:dyDescent="0.25">
      <c r="A8" s="24" t="s">
        <v>78</v>
      </c>
      <c r="B8" s="31">
        <v>31281</v>
      </c>
      <c r="C8" s="31">
        <v>110799</v>
      </c>
      <c r="D8" s="31">
        <v>142080</v>
      </c>
      <c r="E8" s="31"/>
      <c r="F8" s="31">
        <v>43687</v>
      </c>
      <c r="G8" s="31">
        <v>139405</v>
      </c>
      <c r="H8" s="31">
        <v>183092</v>
      </c>
      <c r="I8" s="24"/>
      <c r="J8" s="31">
        <f t="shared" si="0"/>
        <v>41012</v>
      </c>
      <c r="K8" s="53">
        <f t="shared" si="1"/>
        <v>28.865427927927929</v>
      </c>
    </row>
    <row r="9" spans="1:11" s="7" customFormat="1" x14ac:dyDescent="0.25">
      <c r="A9" s="54" t="s">
        <v>5</v>
      </c>
      <c r="B9" s="55">
        <v>353550</v>
      </c>
      <c r="C9" s="55">
        <v>445316</v>
      </c>
      <c r="D9" s="55">
        <v>798866</v>
      </c>
      <c r="E9" s="55"/>
      <c r="F9" s="55">
        <v>405470</v>
      </c>
      <c r="G9" s="55">
        <v>509097</v>
      </c>
      <c r="H9" s="55">
        <v>914567</v>
      </c>
      <c r="I9" s="54"/>
      <c r="J9" s="55">
        <f t="shared" si="0"/>
        <v>115701</v>
      </c>
      <c r="K9" s="56">
        <f t="shared" si="1"/>
        <v>14.483154872031104</v>
      </c>
    </row>
    <row r="10" spans="1:11" x14ac:dyDescent="0.25">
      <c r="A10" s="57" t="s">
        <v>61</v>
      </c>
      <c r="B10" s="26"/>
      <c r="C10" s="26"/>
      <c r="D10" s="26"/>
      <c r="E10" s="24"/>
      <c r="F10" s="26"/>
      <c r="G10" s="26"/>
      <c r="H10" s="26"/>
      <c r="I10" s="26"/>
      <c r="J10" s="26"/>
      <c r="K10" s="26"/>
    </row>
  </sheetData>
  <mergeCells count="3">
    <mergeCell ref="B3:D3"/>
    <mergeCell ref="F3:H3"/>
    <mergeCell ref="J3:K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7D6FA3-8415-4DE1-884F-4D4BBA8137F2}">
  <dimension ref="A1:J51"/>
  <sheetViews>
    <sheetView showGridLines="0" zoomScaleNormal="100" workbookViewId="0"/>
  </sheetViews>
  <sheetFormatPr defaultColWidth="8.90625" defaultRowHeight="14.5" x14ac:dyDescent="0.35"/>
  <cols>
    <col min="1" max="1" width="15.7265625" style="6" customWidth="1"/>
    <col min="2" max="2" width="8.81640625" style="14" customWidth="1"/>
    <col min="3" max="4" width="10.36328125" style="2" customWidth="1"/>
    <col min="5" max="5" width="2.1796875" style="1" customWidth="1"/>
    <col min="6" max="6" width="8.90625" style="12"/>
    <col min="7" max="7" width="9.26953125" style="12" customWidth="1"/>
    <col min="8" max="8" width="4.08984375" style="1" customWidth="1"/>
    <col min="9" max="16384" width="8.90625" style="1"/>
  </cols>
  <sheetData>
    <row r="1" spans="1:10" x14ac:dyDescent="0.3">
      <c r="A1" s="68" t="s">
        <v>83</v>
      </c>
      <c r="B1" s="69"/>
      <c r="C1" s="31"/>
      <c r="D1" s="31"/>
      <c r="E1" s="24"/>
      <c r="F1" s="34"/>
      <c r="G1" s="34"/>
      <c r="H1" s="16"/>
    </row>
    <row r="2" spans="1:10" ht="10" customHeight="1" thickBot="1" x14ac:dyDescent="0.3">
      <c r="A2" s="70"/>
      <c r="B2" s="71"/>
      <c r="C2" s="44"/>
      <c r="D2" s="44"/>
      <c r="E2" s="25"/>
      <c r="F2" s="72"/>
      <c r="G2" s="72"/>
      <c r="H2" s="16"/>
    </row>
    <row r="3" spans="1:10" x14ac:dyDescent="0.35">
      <c r="A3" s="74"/>
      <c r="B3" s="108">
        <v>2021</v>
      </c>
      <c r="C3" s="110" t="s">
        <v>9</v>
      </c>
      <c r="D3" s="110" t="s">
        <v>8</v>
      </c>
      <c r="E3" s="26"/>
      <c r="F3" s="112" t="s">
        <v>73</v>
      </c>
      <c r="G3" s="113"/>
      <c r="H3" s="16"/>
    </row>
    <row r="4" spans="1:10" x14ac:dyDescent="0.25">
      <c r="A4" s="75"/>
      <c r="B4" s="109"/>
      <c r="C4" s="111" t="s">
        <v>9</v>
      </c>
      <c r="D4" s="111" t="s">
        <v>8</v>
      </c>
      <c r="E4" s="83"/>
      <c r="F4" s="90" t="s">
        <v>72</v>
      </c>
      <c r="G4" s="90" t="s">
        <v>77</v>
      </c>
      <c r="H4" s="16"/>
    </row>
    <row r="5" spans="1:10" x14ac:dyDescent="0.25">
      <c r="A5" s="76" t="s">
        <v>17</v>
      </c>
      <c r="B5" s="77">
        <v>17334</v>
      </c>
      <c r="C5" s="28">
        <v>17881</v>
      </c>
      <c r="D5" s="28">
        <v>20004</v>
      </c>
      <c r="E5" s="46"/>
      <c r="F5" s="77">
        <f t="shared" ref="F5:F48" si="0">+D5-C5</f>
        <v>2123</v>
      </c>
      <c r="G5" s="78">
        <f t="shared" ref="G5:G48" si="1">+F5/C5*100</f>
        <v>11.872937755159107</v>
      </c>
      <c r="H5" s="16"/>
      <c r="J5" s="15"/>
    </row>
    <row r="6" spans="1:10" x14ac:dyDescent="0.25">
      <c r="A6" s="74" t="s">
        <v>18</v>
      </c>
      <c r="B6" s="69">
        <v>55419</v>
      </c>
      <c r="C6" s="31">
        <v>57401</v>
      </c>
      <c r="D6" s="31">
        <v>63254</v>
      </c>
      <c r="E6" s="24"/>
      <c r="F6" s="77">
        <f t="shared" si="0"/>
        <v>5853</v>
      </c>
      <c r="G6" s="78">
        <f t="shared" si="1"/>
        <v>10.19668646887685</v>
      </c>
      <c r="H6" s="16"/>
      <c r="J6" s="15"/>
    </row>
    <row r="7" spans="1:10" x14ac:dyDescent="0.25">
      <c r="A7" s="74" t="s">
        <v>19</v>
      </c>
      <c r="B7" s="69">
        <v>41779</v>
      </c>
      <c r="C7" s="31">
        <v>43368</v>
      </c>
      <c r="D7" s="31">
        <v>49064</v>
      </c>
      <c r="E7" s="24"/>
      <c r="F7" s="77">
        <f t="shared" si="0"/>
        <v>5696</v>
      </c>
      <c r="G7" s="78">
        <f t="shared" si="1"/>
        <v>13.134108098136876</v>
      </c>
      <c r="H7" s="16"/>
      <c r="J7" s="15"/>
    </row>
    <row r="8" spans="1:10" x14ac:dyDescent="0.25">
      <c r="A8" s="74" t="s">
        <v>20</v>
      </c>
      <c r="B8" s="69">
        <v>8446</v>
      </c>
      <c r="C8" s="31">
        <v>8665</v>
      </c>
      <c r="D8" s="31">
        <v>8969</v>
      </c>
      <c r="E8" s="24"/>
      <c r="F8" s="77">
        <f t="shared" si="0"/>
        <v>304</v>
      </c>
      <c r="G8" s="78">
        <f t="shared" si="1"/>
        <v>3.5083669936526256</v>
      </c>
      <c r="H8" s="16"/>
      <c r="J8" s="15"/>
    </row>
    <row r="9" spans="1:10" x14ac:dyDescent="0.25">
      <c r="A9" s="74" t="s">
        <v>21</v>
      </c>
      <c r="B9" s="69">
        <v>1733</v>
      </c>
      <c r="C9" s="31">
        <v>1681</v>
      </c>
      <c r="D9" s="31">
        <v>1811</v>
      </c>
      <c r="E9" s="24"/>
      <c r="F9" s="77">
        <f t="shared" si="0"/>
        <v>130</v>
      </c>
      <c r="G9" s="78">
        <f t="shared" si="1"/>
        <v>7.7334919690660326</v>
      </c>
      <c r="H9" s="16"/>
      <c r="J9" s="15"/>
    </row>
    <row r="10" spans="1:10" x14ac:dyDescent="0.25">
      <c r="A10" s="74" t="s">
        <v>22</v>
      </c>
      <c r="B10" s="69">
        <v>46854</v>
      </c>
      <c r="C10" s="31">
        <v>48476</v>
      </c>
      <c r="D10" s="31">
        <v>55359</v>
      </c>
      <c r="E10" s="24"/>
      <c r="F10" s="77">
        <f t="shared" si="0"/>
        <v>6883</v>
      </c>
      <c r="G10" s="78">
        <f t="shared" si="1"/>
        <v>14.198778777126824</v>
      </c>
      <c r="H10" s="16"/>
      <c r="J10" s="15"/>
    </row>
    <row r="11" spans="1:10" x14ac:dyDescent="0.25">
      <c r="A11" s="74" t="s">
        <v>23</v>
      </c>
      <c r="B11" s="69">
        <v>4327</v>
      </c>
      <c r="C11" s="31">
        <v>4273</v>
      </c>
      <c r="D11" s="31">
        <v>4698</v>
      </c>
      <c r="E11" s="24"/>
      <c r="F11" s="77">
        <f t="shared" si="0"/>
        <v>425</v>
      </c>
      <c r="G11" s="78">
        <f t="shared" si="1"/>
        <v>9.9461736484905217</v>
      </c>
      <c r="H11" s="16"/>
      <c r="J11" s="15"/>
    </row>
    <row r="12" spans="1:10" x14ac:dyDescent="0.25">
      <c r="A12" s="74" t="s">
        <v>24</v>
      </c>
      <c r="B12" s="69">
        <v>70290</v>
      </c>
      <c r="C12" s="31">
        <v>72141</v>
      </c>
      <c r="D12" s="31">
        <v>78457</v>
      </c>
      <c r="E12" s="24"/>
      <c r="F12" s="77">
        <f t="shared" si="0"/>
        <v>6316</v>
      </c>
      <c r="G12" s="78">
        <f t="shared" si="1"/>
        <v>8.7550768633647991</v>
      </c>
      <c r="H12" s="16"/>
      <c r="J12" s="15"/>
    </row>
    <row r="13" spans="1:10" x14ac:dyDescent="0.25">
      <c r="A13" s="74" t="s">
        <v>25</v>
      </c>
      <c r="B13" s="69">
        <v>75760</v>
      </c>
      <c r="C13" s="31">
        <v>79708</v>
      </c>
      <c r="D13" s="31">
        <v>91023</v>
      </c>
      <c r="E13" s="24"/>
      <c r="F13" s="77">
        <f t="shared" si="0"/>
        <v>11315</v>
      </c>
      <c r="G13" s="78">
        <f t="shared" si="1"/>
        <v>14.19556380789883</v>
      </c>
      <c r="H13" s="16"/>
      <c r="J13" s="15"/>
    </row>
    <row r="14" spans="1:10" x14ac:dyDescent="0.25">
      <c r="A14" s="74" t="s">
        <v>26</v>
      </c>
      <c r="B14" s="69">
        <v>30679</v>
      </c>
      <c r="C14" s="31">
        <v>32032</v>
      </c>
      <c r="D14" s="31">
        <v>35304</v>
      </c>
      <c r="E14" s="24"/>
      <c r="F14" s="77">
        <f t="shared" si="0"/>
        <v>3272</v>
      </c>
      <c r="G14" s="78">
        <f t="shared" si="1"/>
        <v>10.214785214785215</v>
      </c>
      <c r="H14" s="16"/>
      <c r="J14" s="15"/>
    </row>
    <row r="15" spans="1:10" x14ac:dyDescent="0.25">
      <c r="A15" s="74" t="s">
        <v>27</v>
      </c>
      <c r="B15" s="69">
        <v>53610</v>
      </c>
      <c r="C15" s="31">
        <v>55975</v>
      </c>
      <c r="D15" s="31">
        <v>63485</v>
      </c>
      <c r="E15" s="24"/>
      <c r="F15" s="77">
        <f t="shared" si="0"/>
        <v>7510</v>
      </c>
      <c r="G15" s="78">
        <f t="shared" si="1"/>
        <v>13.416703885663242</v>
      </c>
      <c r="H15" s="16"/>
      <c r="J15" s="15"/>
    </row>
    <row r="16" spans="1:10" x14ac:dyDescent="0.25">
      <c r="A16" s="74" t="s">
        <v>28</v>
      </c>
      <c r="B16" s="69">
        <v>308968</v>
      </c>
      <c r="C16" s="31">
        <v>317366</v>
      </c>
      <c r="D16" s="31">
        <v>343397</v>
      </c>
      <c r="E16" s="24"/>
      <c r="F16" s="77">
        <f t="shared" si="0"/>
        <v>26031</v>
      </c>
      <c r="G16" s="78">
        <f t="shared" si="1"/>
        <v>8.2022018741768186</v>
      </c>
      <c r="H16" s="16"/>
      <c r="J16" s="15"/>
    </row>
    <row r="17" spans="1:10" x14ac:dyDescent="0.25">
      <c r="A17" s="74" t="s">
        <v>29</v>
      </c>
      <c r="B17" s="69">
        <v>44303</v>
      </c>
      <c r="C17" s="31">
        <v>47536</v>
      </c>
      <c r="D17" s="31">
        <v>56970</v>
      </c>
      <c r="E17" s="24"/>
      <c r="F17" s="77">
        <f t="shared" si="0"/>
        <v>9434</v>
      </c>
      <c r="G17" s="78">
        <f t="shared" si="1"/>
        <v>19.846011443958265</v>
      </c>
      <c r="H17" s="16"/>
      <c r="J17" s="15"/>
    </row>
    <row r="18" spans="1:10" x14ac:dyDescent="0.25">
      <c r="A18" s="74" t="s">
        <v>30</v>
      </c>
      <c r="B18" s="69">
        <v>914260</v>
      </c>
      <c r="C18" s="31">
        <v>941712</v>
      </c>
      <c r="D18" s="31">
        <v>964429</v>
      </c>
      <c r="E18" s="24"/>
      <c r="F18" s="77">
        <f t="shared" si="0"/>
        <v>22717</v>
      </c>
      <c r="G18" s="78">
        <f t="shared" si="1"/>
        <v>2.4123086463802097</v>
      </c>
      <c r="H18" s="16"/>
    </row>
    <row r="19" spans="1:10" x14ac:dyDescent="0.25">
      <c r="A19" s="74" t="s">
        <v>31</v>
      </c>
      <c r="B19" s="69">
        <v>16300</v>
      </c>
      <c r="C19" s="31">
        <v>16706</v>
      </c>
      <c r="D19" s="31">
        <v>18058</v>
      </c>
      <c r="E19" s="24"/>
      <c r="F19" s="77">
        <f t="shared" si="0"/>
        <v>1352</v>
      </c>
      <c r="G19" s="78">
        <f t="shared" si="1"/>
        <v>8.0929007542200413</v>
      </c>
      <c r="H19" s="16"/>
      <c r="J19" s="15"/>
    </row>
    <row r="20" spans="1:10" x14ac:dyDescent="0.25">
      <c r="A20" s="74" t="s">
        <v>32</v>
      </c>
      <c r="B20" s="69">
        <v>7843</v>
      </c>
      <c r="C20" s="31">
        <v>8036</v>
      </c>
      <c r="D20" s="31">
        <v>9264</v>
      </c>
      <c r="E20" s="24"/>
      <c r="F20" s="77">
        <f t="shared" si="0"/>
        <v>1228</v>
      </c>
      <c r="G20" s="78">
        <f t="shared" si="1"/>
        <v>15.28123444499751</v>
      </c>
      <c r="H20" s="16"/>
      <c r="J20" s="15"/>
    </row>
    <row r="21" spans="1:10" x14ac:dyDescent="0.25">
      <c r="A21" s="74" t="s">
        <v>33</v>
      </c>
      <c r="B21" s="69">
        <v>7904</v>
      </c>
      <c r="C21" s="31">
        <v>8079</v>
      </c>
      <c r="D21" s="31">
        <v>8530</v>
      </c>
      <c r="E21" s="24"/>
      <c r="F21" s="77">
        <f t="shared" si="0"/>
        <v>451</v>
      </c>
      <c r="G21" s="78">
        <f t="shared" si="1"/>
        <v>5.5823740561950741</v>
      </c>
      <c r="H21" s="16"/>
      <c r="J21" s="15"/>
    </row>
    <row r="22" spans="1:10" x14ac:dyDescent="0.25">
      <c r="A22" s="74" t="s">
        <v>34</v>
      </c>
      <c r="B22" s="69">
        <v>60686</v>
      </c>
      <c r="C22" s="31">
        <v>64426</v>
      </c>
      <c r="D22" s="31">
        <v>73425</v>
      </c>
      <c r="E22" s="24"/>
      <c r="F22" s="77">
        <f t="shared" si="0"/>
        <v>8999</v>
      </c>
      <c r="G22" s="78">
        <f t="shared" si="1"/>
        <v>13.967963244652781</v>
      </c>
      <c r="H22" s="16"/>
      <c r="J22" s="15"/>
    </row>
    <row r="23" spans="1:10" x14ac:dyDescent="0.25">
      <c r="A23" s="74" t="s">
        <v>35</v>
      </c>
      <c r="B23" s="69">
        <v>7580</v>
      </c>
      <c r="C23" s="31">
        <v>7564</v>
      </c>
      <c r="D23" s="31">
        <v>7831</v>
      </c>
      <c r="E23" s="24"/>
      <c r="F23" s="77">
        <f t="shared" si="0"/>
        <v>267</v>
      </c>
      <c r="G23" s="78">
        <f t="shared" si="1"/>
        <v>3.5298783712321522</v>
      </c>
      <c r="H23" s="16"/>
      <c r="J23" s="15"/>
    </row>
    <row r="24" spans="1:10" x14ac:dyDescent="0.25">
      <c r="A24" s="74" t="s">
        <v>36</v>
      </c>
      <c r="B24" s="69">
        <v>22253</v>
      </c>
      <c r="C24" s="31">
        <v>23646</v>
      </c>
      <c r="D24" s="31">
        <v>27406</v>
      </c>
      <c r="E24" s="24"/>
      <c r="F24" s="77">
        <f t="shared" si="0"/>
        <v>3760</v>
      </c>
      <c r="G24" s="78">
        <f t="shared" si="1"/>
        <v>15.901209506893343</v>
      </c>
      <c r="H24" s="16"/>
      <c r="J24" s="15"/>
    </row>
    <row r="25" spans="1:10" x14ac:dyDescent="0.25">
      <c r="A25" s="74" t="s">
        <v>37</v>
      </c>
      <c r="B25" s="69">
        <v>71104</v>
      </c>
      <c r="C25" s="31">
        <v>75031</v>
      </c>
      <c r="D25" s="31">
        <v>85900</v>
      </c>
      <c r="E25" s="24"/>
      <c r="F25" s="77">
        <f t="shared" si="0"/>
        <v>10869</v>
      </c>
      <c r="G25" s="78">
        <f t="shared" si="1"/>
        <v>14.486012448188083</v>
      </c>
      <c r="H25" s="16"/>
      <c r="J25" s="15"/>
    </row>
    <row r="26" spans="1:10" x14ac:dyDescent="0.25">
      <c r="A26" s="74" t="s">
        <v>38</v>
      </c>
      <c r="B26" s="79" t="s">
        <v>63</v>
      </c>
      <c r="C26" s="31">
        <v>2186</v>
      </c>
      <c r="D26" s="31">
        <v>2376</v>
      </c>
      <c r="E26" s="24"/>
      <c r="F26" s="77">
        <f t="shared" si="0"/>
        <v>190</v>
      </c>
      <c r="G26" s="78">
        <f t="shared" si="1"/>
        <v>8.6916742909423608</v>
      </c>
      <c r="H26" s="16"/>
      <c r="J26" s="15"/>
    </row>
    <row r="27" spans="1:10" x14ac:dyDescent="0.25">
      <c r="A27" s="74" t="s">
        <v>39</v>
      </c>
      <c r="B27" s="69">
        <v>173557</v>
      </c>
      <c r="C27" s="31">
        <v>180064</v>
      </c>
      <c r="D27" s="31">
        <v>197698</v>
      </c>
      <c r="E27" s="24"/>
      <c r="F27" s="77">
        <f t="shared" si="0"/>
        <v>17634</v>
      </c>
      <c r="G27" s="78">
        <f t="shared" si="1"/>
        <v>9.7931846454593927</v>
      </c>
      <c r="H27" s="16"/>
      <c r="J27" s="15"/>
    </row>
    <row r="28" spans="1:10" x14ac:dyDescent="0.25">
      <c r="A28" s="74" t="s">
        <v>40</v>
      </c>
      <c r="B28" s="69">
        <v>5465</v>
      </c>
      <c r="C28" s="31">
        <v>5764</v>
      </c>
      <c r="D28" s="31">
        <v>6673</v>
      </c>
      <c r="E28" s="24"/>
      <c r="F28" s="77">
        <f t="shared" si="0"/>
        <v>909</v>
      </c>
      <c r="G28" s="78">
        <f t="shared" si="1"/>
        <v>15.770298403886191</v>
      </c>
      <c r="H28" s="16"/>
      <c r="J28" s="15"/>
    </row>
    <row r="29" spans="1:10" x14ac:dyDescent="0.25">
      <c r="A29" s="74" t="s">
        <v>41</v>
      </c>
      <c r="B29" s="69">
        <v>26929</v>
      </c>
      <c r="C29" s="31">
        <v>28095</v>
      </c>
      <c r="D29" s="31">
        <v>31083</v>
      </c>
      <c r="E29" s="24"/>
      <c r="F29" s="77">
        <f t="shared" si="0"/>
        <v>2988</v>
      </c>
      <c r="G29" s="78">
        <f t="shared" si="1"/>
        <v>10.635344367325148</v>
      </c>
      <c r="H29" s="16"/>
      <c r="J29" s="15"/>
    </row>
    <row r="30" spans="1:10" x14ac:dyDescent="0.25">
      <c r="A30" s="74" t="s">
        <v>42</v>
      </c>
      <c r="B30" s="69">
        <v>14897</v>
      </c>
      <c r="C30" s="31">
        <v>15185</v>
      </c>
      <c r="D30" s="31">
        <v>16241</v>
      </c>
      <c r="E30" s="24"/>
      <c r="F30" s="77">
        <f t="shared" si="0"/>
        <v>1056</v>
      </c>
      <c r="G30" s="78">
        <f t="shared" si="1"/>
        <v>6.9542311491603561</v>
      </c>
      <c r="H30" s="16"/>
      <c r="J30" s="15"/>
    </row>
    <row r="31" spans="1:10" x14ac:dyDescent="0.25">
      <c r="A31" s="74" t="s">
        <v>43</v>
      </c>
      <c r="B31" s="69">
        <v>60196</v>
      </c>
      <c r="C31" s="31">
        <v>60425</v>
      </c>
      <c r="D31" s="31">
        <v>68952</v>
      </c>
      <c r="E31" s="24"/>
      <c r="F31" s="77">
        <f t="shared" si="0"/>
        <v>8527</v>
      </c>
      <c r="G31" s="78">
        <f t="shared" si="1"/>
        <v>14.111708729830369</v>
      </c>
      <c r="H31" s="16"/>
      <c r="J31" s="15"/>
    </row>
    <row r="32" spans="1:10" x14ac:dyDescent="0.25">
      <c r="A32" s="74" t="s">
        <v>44</v>
      </c>
      <c r="B32" s="69">
        <v>5664</v>
      </c>
      <c r="C32" s="31">
        <v>5673</v>
      </c>
      <c r="D32" s="31">
        <v>6026</v>
      </c>
      <c r="E32" s="24"/>
      <c r="F32" s="77">
        <f t="shared" si="0"/>
        <v>353</v>
      </c>
      <c r="G32" s="78">
        <f t="shared" si="1"/>
        <v>6.2224572536576765</v>
      </c>
      <c r="H32" s="16"/>
      <c r="J32" s="15"/>
    </row>
    <row r="33" spans="1:10" x14ac:dyDescent="0.25">
      <c r="A33" s="74" t="s">
        <v>45</v>
      </c>
      <c r="B33" s="69">
        <v>3189</v>
      </c>
      <c r="C33" s="31">
        <v>3056</v>
      </c>
      <c r="D33" s="31">
        <v>3317</v>
      </c>
      <c r="E33" s="24"/>
      <c r="F33" s="77">
        <f t="shared" si="0"/>
        <v>261</v>
      </c>
      <c r="G33" s="78">
        <f t="shared" si="1"/>
        <v>8.5405759162303667</v>
      </c>
      <c r="H33" s="16"/>
      <c r="J33" s="15"/>
    </row>
    <row r="34" spans="1:10" x14ac:dyDescent="0.25">
      <c r="A34" s="74" t="s">
        <v>46</v>
      </c>
      <c r="B34" s="69">
        <v>13689</v>
      </c>
      <c r="C34" s="31">
        <v>14011</v>
      </c>
      <c r="D34" s="31">
        <v>15221</v>
      </c>
      <c r="E34" s="24"/>
      <c r="F34" s="77">
        <f t="shared" si="0"/>
        <v>1210</v>
      </c>
      <c r="G34" s="78">
        <f t="shared" si="1"/>
        <v>8.6360716579830132</v>
      </c>
      <c r="H34" s="16"/>
      <c r="J34" s="15"/>
    </row>
    <row r="35" spans="1:10" x14ac:dyDescent="0.25">
      <c r="A35" s="74" t="s">
        <v>47</v>
      </c>
      <c r="B35" s="69">
        <v>11675</v>
      </c>
      <c r="C35" s="31">
        <v>12130</v>
      </c>
      <c r="D35" s="31">
        <v>13779</v>
      </c>
      <c r="E35" s="24"/>
      <c r="F35" s="77">
        <f t="shared" si="0"/>
        <v>1649</v>
      </c>
      <c r="G35" s="78">
        <f t="shared" si="1"/>
        <v>13.59439406430338</v>
      </c>
      <c r="H35" s="16"/>
      <c r="J35" s="15"/>
    </row>
    <row r="36" spans="1:10" x14ac:dyDescent="0.25">
      <c r="A36" s="74" t="s">
        <v>48</v>
      </c>
      <c r="B36" s="69">
        <v>3854</v>
      </c>
      <c r="C36" s="31">
        <v>3872</v>
      </c>
      <c r="D36" s="31">
        <v>4051</v>
      </c>
      <c r="E36" s="24"/>
      <c r="F36" s="77">
        <f t="shared" si="0"/>
        <v>179</v>
      </c>
      <c r="G36" s="78">
        <f t="shared" si="1"/>
        <v>4.6229338842975203</v>
      </c>
      <c r="H36" s="16"/>
      <c r="J36" s="15"/>
    </row>
    <row r="37" spans="1:10" x14ac:dyDescent="0.25">
      <c r="A37" s="74" t="s">
        <v>49</v>
      </c>
      <c r="B37" s="69">
        <v>8682</v>
      </c>
      <c r="C37" s="31">
        <v>8756</v>
      </c>
      <c r="D37" s="31">
        <v>8972</v>
      </c>
      <c r="E37" s="24"/>
      <c r="F37" s="77">
        <f t="shared" si="0"/>
        <v>216</v>
      </c>
      <c r="G37" s="78">
        <f t="shared" si="1"/>
        <v>2.4668798538145271</v>
      </c>
      <c r="H37" s="16"/>
      <c r="J37" s="15"/>
    </row>
    <row r="38" spans="1:10" x14ac:dyDescent="0.25">
      <c r="A38" s="74" t="s">
        <v>50</v>
      </c>
      <c r="B38" s="69">
        <v>10617</v>
      </c>
      <c r="C38" s="31">
        <v>10685</v>
      </c>
      <c r="D38" s="31">
        <v>11278</v>
      </c>
      <c r="E38" s="24"/>
      <c r="F38" s="77">
        <f t="shared" si="0"/>
        <v>593</v>
      </c>
      <c r="G38" s="78">
        <f t="shared" si="1"/>
        <v>5.5498362189985961</v>
      </c>
      <c r="H38" s="16"/>
      <c r="J38" s="15"/>
    </row>
    <row r="39" spans="1:10" x14ac:dyDescent="0.25">
      <c r="A39" s="74" t="s">
        <v>51</v>
      </c>
      <c r="B39" s="69">
        <v>8473</v>
      </c>
      <c r="C39" s="31">
        <v>8207</v>
      </c>
      <c r="D39" s="31">
        <v>9180</v>
      </c>
      <c r="E39" s="24"/>
      <c r="F39" s="77">
        <f t="shared" si="0"/>
        <v>973</v>
      </c>
      <c r="G39" s="78">
        <f t="shared" si="1"/>
        <v>11.855732910929694</v>
      </c>
      <c r="H39" s="16"/>
      <c r="J39" s="15"/>
    </row>
    <row r="40" spans="1:10" x14ac:dyDescent="0.25">
      <c r="A40" s="74" t="s">
        <v>52</v>
      </c>
      <c r="B40" s="69">
        <v>80655</v>
      </c>
      <c r="C40" s="31">
        <v>84013</v>
      </c>
      <c r="D40" s="31">
        <v>92160</v>
      </c>
      <c r="E40" s="24"/>
      <c r="F40" s="77">
        <f t="shared" si="0"/>
        <v>8147</v>
      </c>
      <c r="G40" s="78">
        <f t="shared" si="1"/>
        <v>9.6973087498363348</v>
      </c>
      <c r="H40" s="16"/>
      <c r="J40" s="15"/>
    </row>
    <row r="41" spans="1:10" x14ac:dyDescent="0.25">
      <c r="A41" s="74" t="s">
        <v>53</v>
      </c>
      <c r="B41" s="69">
        <v>68045</v>
      </c>
      <c r="C41" s="31">
        <v>71770</v>
      </c>
      <c r="D41" s="31">
        <v>82131</v>
      </c>
      <c r="E41" s="24"/>
      <c r="F41" s="77">
        <f t="shared" si="0"/>
        <v>10361</v>
      </c>
      <c r="G41" s="78">
        <f t="shared" si="1"/>
        <v>14.436394036505504</v>
      </c>
      <c r="H41" s="16"/>
      <c r="J41" s="15"/>
    </row>
    <row r="42" spans="1:10" x14ac:dyDescent="0.25">
      <c r="A42" s="74" t="s">
        <v>54</v>
      </c>
      <c r="B42" s="69">
        <v>5317</v>
      </c>
      <c r="C42" s="31">
        <v>5998</v>
      </c>
      <c r="D42" s="31">
        <v>6268</v>
      </c>
      <c r="E42" s="24"/>
      <c r="F42" s="77">
        <f t="shared" si="0"/>
        <v>270</v>
      </c>
      <c r="G42" s="78">
        <f t="shared" si="1"/>
        <v>4.5015005001667223</v>
      </c>
      <c r="H42" s="16"/>
      <c r="J42" s="15"/>
    </row>
    <row r="43" spans="1:10" x14ac:dyDescent="0.25">
      <c r="A43" s="74" t="s">
        <v>55</v>
      </c>
      <c r="B43" s="69">
        <v>103074</v>
      </c>
      <c r="C43" s="31">
        <v>107806</v>
      </c>
      <c r="D43" s="31">
        <v>122283</v>
      </c>
      <c r="E43" s="24"/>
      <c r="F43" s="77">
        <f t="shared" si="0"/>
        <v>14477</v>
      </c>
      <c r="G43" s="78">
        <f t="shared" si="1"/>
        <v>13.428751646476078</v>
      </c>
      <c r="H43" s="16"/>
      <c r="J43" s="15"/>
    </row>
    <row r="44" spans="1:10" x14ac:dyDescent="0.25">
      <c r="A44" s="74" t="s">
        <v>56</v>
      </c>
      <c r="B44" s="69">
        <v>4325</v>
      </c>
      <c r="C44" s="31">
        <v>4364</v>
      </c>
      <c r="D44" s="31">
        <v>4509</v>
      </c>
      <c r="E44" s="24"/>
      <c r="F44" s="77">
        <f t="shared" si="0"/>
        <v>145</v>
      </c>
      <c r="G44" s="78">
        <f t="shared" si="1"/>
        <v>3.3226397800183318</v>
      </c>
      <c r="H44" s="16"/>
      <c r="J44" s="15"/>
    </row>
    <row r="45" spans="1:10" x14ac:dyDescent="0.25">
      <c r="A45" s="74" t="s">
        <v>57</v>
      </c>
      <c r="B45" s="69">
        <v>14007</v>
      </c>
      <c r="C45" s="31">
        <v>14495</v>
      </c>
      <c r="D45" s="31">
        <v>16331</v>
      </c>
      <c r="E45" s="24"/>
      <c r="F45" s="77">
        <f t="shared" si="0"/>
        <v>1836</v>
      </c>
      <c r="G45" s="78">
        <f t="shared" si="1"/>
        <v>12.666436702311143</v>
      </c>
      <c r="H45" s="16"/>
      <c r="J45" s="15"/>
    </row>
    <row r="46" spans="1:10" x14ac:dyDescent="0.25">
      <c r="A46" s="74" t="s">
        <v>58</v>
      </c>
      <c r="B46" s="69">
        <v>347282</v>
      </c>
      <c r="C46" s="31">
        <v>357648</v>
      </c>
      <c r="D46" s="31">
        <v>390148</v>
      </c>
      <c r="E46" s="24"/>
      <c r="F46" s="77">
        <f t="shared" si="0"/>
        <v>32500</v>
      </c>
      <c r="G46" s="78">
        <f t="shared" si="1"/>
        <v>9.0871471390864773</v>
      </c>
      <c r="H46" s="16"/>
      <c r="J46" s="15"/>
    </row>
    <row r="47" spans="1:10" x14ac:dyDescent="0.25">
      <c r="A47" s="73" t="s">
        <v>59</v>
      </c>
      <c r="B47" s="81">
        <v>152333</v>
      </c>
      <c r="C47" s="82">
        <v>157702</v>
      </c>
      <c r="D47" s="82">
        <v>173855</v>
      </c>
      <c r="E47" s="83"/>
      <c r="F47" s="81">
        <f t="shared" si="0"/>
        <v>16153</v>
      </c>
      <c r="G47" s="84">
        <f t="shared" si="1"/>
        <v>10.242736300110336</v>
      </c>
      <c r="H47" s="16"/>
      <c r="J47" s="15"/>
    </row>
    <row r="48" spans="1:10" ht="15" thickBot="1" x14ac:dyDescent="0.3">
      <c r="A48" s="89" t="s">
        <v>60</v>
      </c>
      <c r="B48" s="85">
        <v>2989357</v>
      </c>
      <c r="C48" s="86">
        <v>3093608</v>
      </c>
      <c r="D48" s="86">
        <v>3349170</v>
      </c>
      <c r="E48" s="87"/>
      <c r="F48" s="85">
        <f t="shared" si="0"/>
        <v>255562</v>
      </c>
      <c r="G48" s="88">
        <f t="shared" si="1"/>
        <v>8.2609690691257587</v>
      </c>
      <c r="H48" s="16"/>
      <c r="J48" s="15"/>
    </row>
    <row r="49" spans="1:8" ht="12" customHeight="1" x14ac:dyDescent="0.35">
      <c r="A49" s="66" t="s">
        <v>11</v>
      </c>
      <c r="B49" s="64"/>
      <c r="C49" s="19"/>
      <c r="D49" s="19"/>
      <c r="E49" s="18"/>
      <c r="F49" s="65"/>
      <c r="G49" s="65"/>
      <c r="H49" s="16"/>
    </row>
    <row r="50" spans="1:8" ht="12" customHeight="1" x14ac:dyDescent="0.35">
      <c r="A50" s="67" t="s">
        <v>64</v>
      </c>
      <c r="B50" s="63"/>
      <c r="C50" s="20"/>
      <c r="D50" s="20"/>
      <c r="E50" s="16"/>
      <c r="F50" s="21"/>
      <c r="G50" s="21"/>
      <c r="H50" s="16"/>
    </row>
    <row r="51" spans="1:8" ht="12" customHeight="1" x14ac:dyDescent="0.35">
      <c r="A51" s="67" t="s">
        <v>65</v>
      </c>
      <c r="B51" s="63"/>
      <c r="C51" s="20"/>
      <c r="D51" s="20"/>
      <c r="E51" s="16"/>
      <c r="F51" s="21"/>
      <c r="G51" s="21"/>
      <c r="H51" s="16"/>
    </row>
  </sheetData>
  <sortState xmlns:xlrd2="http://schemas.microsoft.com/office/spreadsheetml/2017/richdata2" ref="A5:K48">
    <sortCondition ref="A5:A48"/>
  </sortState>
  <mergeCells count="4">
    <mergeCell ref="B3:B4"/>
    <mergeCell ref="C3:C4"/>
    <mergeCell ref="D3:D4"/>
    <mergeCell ref="F3:G3"/>
  </mergeCells>
  <pageMargins left="0.7" right="0.7" top="0.75" bottom="0.75" header="0.3" footer="0.3"/>
  <ignoredErrors>
    <ignoredError sqref="C3:D3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020F70-4CEC-41B3-93F3-9693BDF8C298}">
  <dimension ref="A1:P109"/>
  <sheetViews>
    <sheetView showGridLines="0" zoomScaleNormal="100" workbookViewId="0"/>
  </sheetViews>
  <sheetFormatPr defaultColWidth="8.90625" defaultRowHeight="14.5" x14ac:dyDescent="0.35"/>
  <cols>
    <col min="1" max="1" width="14" style="7" customWidth="1"/>
    <col min="2" max="6" width="7.6328125" style="1" customWidth="1"/>
    <col min="7" max="7" width="8.08984375" style="1" customWidth="1"/>
    <col min="8" max="8" width="2.08984375" style="1" customWidth="1"/>
    <col min="9" max="13" width="7.6328125" style="1" customWidth="1"/>
    <col min="14" max="14" width="8" style="1" customWidth="1"/>
    <col min="15" max="16384" width="8.90625" style="1"/>
  </cols>
  <sheetData>
    <row r="1" spans="1:16" s="3" customFormat="1" x14ac:dyDescent="0.3">
      <c r="A1" s="68" t="s">
        <v>84</v>
      </c>
      <c r="B1" s="26"/>
      <c r="C1" s="26"/>
      <c r="D1" s="26"/>
      <c r="E1" s="94"/>
      <c r="F1" s="26"/>
      <c r="G1" s="26"/>
      <c r="H1" s="26"/>
      <c r="I1" s="26"/>
      <c r="J1" s="26"/>
      <c r="K1" s="26"/>
      <c r="L1" s="94"/>
      <c r="M1" s="26"/>
      <c r="N1" s="26"/>
    </row>
    <row r="2" spans="1:16" ht="15" thickBot="1" x14ac:dyDescent="0.3">
      <c r="A2" s="9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</row>
    <row r="3" spans="1:16" ht="15" thickBot="1" x14ac:dyDescent="0.3">
      <c r="A3" s="96"/>
      <c r="B3" s="114" t="s">
        <v>9</v>
      </c>
      <c r="C3" s="115"/>
      <c r="D3" s="115"/>
      <c r="E3" s="115"/>
      <c r="F3" s="115"/>
      <c r="G3" s="116"/>
      <c r="H3" s="31"/>
      <c r="I3" s="114" t="s">
        <v>8</v>
      </c>
      <c r="J3" s="115"/>
      <c r="K3" s="115"/>
      <c r="L3" s="115"/>
      <c r="M3" s="115"/>
      <c r="N3" s="116"/>
    </row>
    <row r="4" spans="1:16" ht="23" x14ac:dyDescent="0.25">
      <c r="A4" s="96"/>
      <c r="B4" s="91" t="s">
        <v>0</v>
      </c>
      <c r="C4" s="91" t="s">
        <v>1</v>
      </c>
      <c r="D4" s="91" t="s">
        <v>2</v>
      </c>
      <c r="E4" s="91" t="s">
        <v>3</v>
      </c>
      <c r="F4" s="91" t="s">
        <v>79</v>
      </c>
      <c r="G4" s="91" t="s">
        <v>5</v>
      </c>
      <c r="H4" s="93"/>
      <c r="I4" s="91" t="s">
        <v>0</v>
      </c>
      <c r="J4" s="91" t="s">
        <v>1</v>
      </c>
      <c r="K4" s="91" t="s">
        <v>2</v>
      </c>
      <c r="L4" s="91" t="s">
        <v>3</v>
      </c>
      <c r="M4" s="91" t="s">
        <v>79</v>
      </c>
      <c r="N4" s="91" t="s">
        <v>5</v>
      </c>
    </row>
    <row r="5" spans="1:16" ht="15.5" customHeight="1" x14ac:dyDescent="0.25">
      <c r="A5" s="46" t="s">
        <v>17</v>
      </c>
      <c r="B5" s="97">
        <v>4594</v>
      </c>
      <c r="C5" s="97">
        <v>5104</v>
      </c>
      <c r="D5" s="97">
        <v>3647</v>
      </c>
      <c r="E5" s="97">
        <v>3126</v>
      </c>
      <c r="F5" s="97">
        <v>1410</v>
      </c>
      <c r="G5" s="97">
        <v>17881</v>
      </c>
      <c r="H5" s="28"/>
      <c r="I5" s="97">
        <v>5462</v>
      </c>
      <c r="J5" s="97">
        <v>5768</v>
      </c>
      <c r="K5" s="97">
        <v>3974</v>
      </c>
      <c r="L5" s="97">
        <v>3180</v>
      </c>
      <c r="M5" s="97">
        <v>1620</v>
      </c>
      <c r="N5" s="97">
        <v>20004</v>
      </c>
      <c r="P5" s="13"/>
    </row>
    <row r="6" spans="1:16" ht="15.5" customHeight="1" x14ac:dyDescent="0.25">
      <c r="A6" s="24" t="s">
        <v>18</v>
      </c>
      <c r="B6" s="31">
        <v>15846</v>
      </c>
      <c r="C6" s="31">
        <v>16017</v>
      </c>
      <c r="D6" s="31">
        <v>11012</v>
      </c>
      <c r="E6" s="31">
        <v>8904</v>
      </c>
      <c r="F6" s="31">
        <v>5622</v>
      </c>
      <c r="G6" s="31">
        <v>57401</v>
      </c>
      <c r="H6" s="31"/>
      <c r="I6" s="31">
        <v>18224</v>
      </c>
      <c r="J6" s="31">
        <v>17965</v>
      </c>
      <c r="K6" s="31">
        <v>11955</v>
      </c>
      <c r="L6" s="31">
        <v>9225</v>
      </c>
      <c r="M6" s="31">
        <v>5885</v>
      </c>
      <c r="N6" s="31">
        <v>63254</v>
      </c>
      <c r="P6" s="13"/>
    </row>
    <row r="7" spans="1:16" ht="15.5" customHeight="1" x14ac:dyDescent="0.25">
      <c r="A7" s="24" t="s">
        <v>19</v>
      </c>
      <c r="B7" s="31">
        <v>10765</v>
      </c>
      <c r="C7" s="31">
        <v>12206</v>
      </c>
      <c r="D7" s="31">
        <v>8935</v>
      </c>
      <c r="E7" s="31">
        <v>7845</v>
      </c>
      <c r="F7" s="31">
        <v>3617</v>
      </c>
      <c r="G7" s="31">
        <v>43368</v>
      </c>
      <c r="H7" s="31"/>
      <c r="I7" s="31">
        <v>13068</v>
      </c>
      <c r="J7" s="31">
        <v>14084</v>
      </c>
      <c r="K7" s="31">
        <v>9812</v>
      </c>
      <c r="L7" s="31">
        <v>7962</v>
      </c>
      <c r="M7" s="31">
        <v>4138</v>
      </c>
      <c r="N7" s="31">
        <v>49064</v>
      </c>
      <c r="P7" s="13"/>
    </row>
    <row r="8" spans="1:16" ht="15.5" customHeight="1" x14ac:dyDescent="0.25">
      <c r="A8" s="24" t="s">
        <v>20</v>
      </c>
      <c r="B8" s="31">
        <v>2659</v>
      </c>
      <c r="C8" s="31">
        <v>2472</v>
      </c>
      <c r="D8" s="31">
        <v>1706</v>
      </c>
      <c r="E8" s="31">
        <v>1225</v>
      </c>
      <c r="F8" s="31">
        <v>603</v>
      </c>
      <c r="G8" s="31">
        <v>8665</v>
      </c>
      <c r="H8" s="31"/>
      <c r="I8" s="31">
        <v>2788</v>
      </c>
      <c r="J8" s="31">
        <v>2578</v>
      </c>
      <c r="K8" s="31">
        <v>1726</v>
      </c>
      <c r="L8" s="31">
        <v>1220</v>
      </c>
      <c r="M8" s="31">
        <v>657</v>
      </c>
      <c r="N8" s="31">
        <v>8969</v>
      </c>
      <c r="P8" s="13"/>
    </row>
    <row r="9" spans="1:16" ht="15.5" customHeight="1" x14ac:dyDescent="0.25">
      <c r="A9" s="24" t="s">
        <v>21</v>
      </c>
      <c r="B9" s="31">
        <v>545</v>
      </c>
      <c r="C9" s="31">
        <v>458</v>
      </c>
      <c r="D9" s="31">
        <v>321</v>
      </c>
      <c r="E9" s="31">
        <v>253</v>
      </c>
      <c r="F9" s="31">
        <v>104</v>
      </c>
      <c r="G9" s="31">
        <v>1681</v>
      </c>
      <c r="H9" s="31"/>
      <c r="I9" s="31">
        <v>580</v>
      </c>
      <c r="J9" s="31">
        <v>505</v>
      </c>
      <c r="K9" s="31">
        <v>343</v>
      </c>
      <c r="L9" s="31">
        <v>259</v>
      </c>
      <c r="M9" s="31">
        <v>124</v>
      </c>
      <c r="N9" s="31">
        <v>1811</v>
      </c>
      <c r="P9" s="13"/>
    </row>
    <row r="10" spans="1:16" ht="15.5" customHeight="1" x14ac:dyDescent="0.25">
      <c r="A10" s="24" t="s">
        <v>22</v>
      </c>
      <c r="B10" s="31">
        <v>11804</v>
      </c>
      <c r="C10" s="31">
        <v>13592</v>
      </c>
      <c r="D10" s="31">
        <v>10128</v>
      </c>
      <c r="E10" s="31">
        <v>8825</v>
      </c>
      <c r="F10" s="31">
        <v>4127</v>
      </c>
      <c r="G10" s="31">
        <v>48476</v>
      </c>
      <c r="H10" s="31"/>
      <c r="I10" s="31">
        <v>14509</v>
      </c>
      <c r="J10" s="31">
        <v>15766</v>
      </c>
      <c r="K10" s="31">
        <v>11230</v>
      </c>
      <c r="L10" s="31">
        <v>9095</v>
      </c>
      <c r="M10" s="31">
        <v>4759</v>
      </c>
      <c r="N10" s="31">
        <v>55359</v>
      </c>
      <c r="P10" s="13"/>
    </row>
    <row r="11" spans="1:16" ht="15.5" customHeight="1" x14ac:dyDescent="0.25">
      <c r="A11" s="24" t="s">
        <v>23</v>
      </c>
      <c r="B11" s="31">
        <v>1308</v>
      </c>
      <c r="C11" s="31">
        <v>1171</v>
      </c>
      <c r="D11" s="31">
        <v>847</v>
      </c>
      <c r="E11" s="31">
        <v>625</v>
      </c>
      <c r="F11" s="31">
        <v>322</v>
      </c>
      <c r="G11" s="31">
        <v>4273</v>
      </c>
      <c r="H11" s="31"/>
      <c r="I11" s="31">
        <v>1437</v>
      </c>
      <c r="J11" s="31">
        <v>1305</v>
      </c>
      <c r="K11" s="31">
        <v>917</v>
      </c>
      <c r="L11" s="31">
        <v>669</v>
      </c>
      <c r="M11" s="31">
        <v>370</v>
      </c>
      <c r="N11" s="31">
        <v>4698</v>
      </c>
      <c r="P11" s="13"/>
    </row>
    <row r="12" spans="1:16" ht="15.5" customHeight="1" x14ac:dyDescent="0.25">
      <c r="A12" s="24" t="s">
        <v>24</v>
      </c>
      <c r="B12" s="31">
        <v>18952</v>
      </c>
      <c r="C12" s="31">
        <v>20806</v>
      </c>
      <c r="D12" s="31">
        <v>14892</v>
      </c>
      <c r="E12" s="31">
        <v>11806</v>
      </c>
      <c r="F12" s="31">
        <v>5685</v>
      </c>
      <c r="G12" s="31">
        <v>72141</v>
      </c>
      <c r="H12" s="31"/>
      <c r="I12" s="31">
        <v>21567</v>
      </c>
      <c r="J12" s="31">
        <v>22805</v>
      </c>
      <c r="K12" s="31">
        <v>15731</v>
      </c>
      <c r="L12" s="31">
        <v>11972</v>
      </c>
      <c r="M12" s="31">
        <v>6382</v>
      </c>
      <c r="N12" s="31">
        <v>78457</v>
      </c>
      <c r="P12" s="13"/>
    </row>
    <row r="13" spans="1:16" ht="15.5" customHeight="1" x14ac:dyDescent="0.25">
      <c r="A13" s="24" t="s">
        <v>25</v>
      </c>
      <c r="B13" s="31">
        <v>21604</v>
      </c>
      <c r="C13" s="31">
        <v>22429</v>
      </c>
      <c r="D13" s="31">
        <v>16060</v>
      </c>
      <c r="E13" s="31">
        <v>13148</v>
      </c>
      <c r="F13" s="31">
        <v>6467</v>
      </c>
      <c r="G13" s="31">
        <v>79708</v>
      </c>
      <c r="H13" s="31"/>
      <c r="I13" s="31">
        <v>25795</v>
      </c>
      <c r="J13" s="31">
        <v>25945</v>
      </c>
      <c r="K13" s="31">
        <v>17891</v>
      </c>
      <c r="L13" s="31">
        <v>13905</v>
      </c>
      <c r="M13" s="31">
        <v>7487</v>
      </c>
      <c r="N13" s="31">
        <v>91023</v>
      </c>
      <c r="P13" s="13"/>
    </row>
    <row r="14" spans="1:16" ht="15.5" customHeight="1" x14ac:dyDescent="0.25">
      <c r="A14" s="24" t="s">
        <v>26</v>
      </c>
      <c r="B14" s="31">
        <v>8714</v>
      </c>
      <c r="C14" s="31">
        <v>8893</v>
      </c>
      <c r="D14" s="31">
        <v>6617</v>
      </c>
      <c r="E14" s="31">
        <v>5098</v>
      </c>
      <c r="F14" s="31">
        <v>2710</v>
      </c>
      <c r="G14" s="31">
        <v>32032</v>
      </c>
      <c r="H14" s="31"/>
      <c r="I14" s="31">
        <v>10054</v>
      </c>
      <c r="J14" s="31">
        <v>10002</v>
      </c>
      <c r="K14" s="31">
        <v>7036</v>
      </c>
      <c r="L14" s="31">
        <v>5240</v>
      </c>
      <c r="M14" s="31">
        <v>2972</v>
      </c>
      <c r="N14" s="31">
        <v>35304</v>
      </c>
      <c r="P14" s="13"/>
    </row>
    <row r="15" spans="1:16" ht="15.5" customHeight="1" x14ac:dyDescent="0.25">
      <c r="A15" s="24" t="s">
        <v>27</v>
      </c>
      <c r="B15" s="31">
        <v>15729</v>
      </c>
      <c r="C15" s="31">
        <v>15666</v>
      </c>
      <c r="D15" s="31">
        <v>10873</v>
      </c>
      <c r="E15" s="31">
        <v>8564</v>
      </c>
      <c r="F15" s="31">
        <v>5143</v>
      </c>
      <c r="G15" s="31">
        <v>55975</v>
      </c>
      <c r="H15" s="31"/>
      <c r="I15" s="31">
        <v>18555</v>
      </c>
      <c r="J15" s="31">
        <v>18150</v>
      </c>
      <c r="K15" s="31">
        <v>12060</v>
      </c>
      <c r="L15" s="31">
        <v>9108</v>
      </c>
      <c r="M15" s="31">
        <v>5612</v>
      </c>
      <c r="N15" s="31">
        <v>63485</v>
      </c>
      <c r="P15" s="13"/>
    </row>
    <row r="16" spans="1:16" ht="15.5" customHeight="1" x14ac:dyDescent="0.25">
      <c r="A16" s="24" t="s">
        <v>28</v>
      </c>
      <c r="B16" s="31">
        <v>69125</v>
      </c>
      <c r="C16" s="31">
        <v>92285</v>
      </c>
      <c r="D16" s="31">
        <v>71714</v>
      </c>
      <c r="E16" s="31">
        <v>60080</v>
      </c>
      <c r="F16" s="31">
        <v>24162</v>
      </c>
      <c r="G16" s="31">
        <v>317366</v>
      </c>
      <c r="H16" s="31"/>
      <c r="I16" s="31">
        <v>85284</v>
      </c>
      <c r="J16" s="31">
        <v>101412</v>
      </c>
      <c r="K16" s="31">
        <v>72707</v>
      </c>
      <c r="L16" s="31">
        <v>56908</v>
      </c>
      <c r="M16" s="31">
        <v>27086</v>
      </c>
      <c r="N16" s="31">
        <v>343397</v>
      </c>
      <c r="P16" s="13"/>
    </row>
    <row r="17" spans="1:16" ht="15.5" customHeight="1" x14ac:dyDescent="0.25">
      <c r="A17" s="24" t="s">
        <v>29</v>
      </c>
      <c r="B17" s="31">
        <v>13607</v>
      </c>
      <c r="C17" s="31">
        <v>14226</v>
      </c>
      <c r="D17" s="31">
        <v>8964</v>
      </c>
      <c r="E17" s="31">
        <v>7073</v>
      </c>
      <c r="F17" s="31">
        <v>3666</v>
      </c>
      <c r="G17" s="31">
        <v>47536</v>
      </c>
      <c r="H17" s="31"/>
      <c r="I17" s="31">
        <v>16983</v>
      </c>
      <c r="J17" s="31">
        <v>17037</v>
      </c>
      <c r="K17" s="31">
        <v>10565</v>
      </c>
      <c r="L17" s="31">
        <v>7958</v>
      </c>
      <c r="M17" s="31">
        <v>4427</v>
      </c>
      <c r="N17" s="31">
        <v>56970</v>
      </c>
      <c r="P17" s="13"/>
    </row>
    <row r="18" spans="1:16" ht="15.5" customHeight="1" x14ac:dyDescent="0.25">
      <c r="A18" s="24" t="s">
        <v>30</v>
      </c>
      <c r="B18" s="31">
        <v>270318</v>
      </c>
      <c r="C18" s="31">
        <v>282936</v>
      </c>
      <c r="D18" s="31">
        <v>185548</v>
      </c>
      <c r="E18" s="31">
        <v>133764</v>
      </c>
      <c r="F18" s="31">
        <v>69146</v>
      </c>
      <c r="G18" s="31">
        <v>941712</v>
      </c>
      <c r="H18" s="31"/>
      <c r="I18" s="31">
        <v>279441</v>
      </c>
      <c r="J18" s="31">
        <v>282787</v>
      </c>
      <c r="K18" s="31">
        <v>189061</v>
      </c>
      <c r="L18" s="31">
        <v>136838</v>
      </c>
      <c r="M18" s="31">
        <v>76302</v>
      </c>
      <c r="N18" s="31">
        <v>964429</v>
      </c>
      <c r="P18" s="13"/>
    </row>
    <row r="19" spans="1:16" ht="15.5" customHeight="1" x14ac:dyDescent="0.25">
      <c r="A19" s="24" t="s">
        <v>31</v>
      </c>
      <c r="B19" s="31">
        <v>4976</v>
      </c>
      <c r="C19" s="31">
        <v>4820</v>
      </c>
      <c r="D19" s="31">
        <v>3327</v>
      </c>
      <c r="E19" s="31">
        <v>2427</v>
      </c>
      <c r="F19" s="31">
        <v>1156</v>
      </c>
      <c r="G19" s="31">
        <v>16706</v>
      </c>
      <c r="H19" s="31"/>
      <c r="I19" s="31">
        <v>5407</v>
      </c>
      <c r="J19" s="31">
        <v>5208</v>
      </c>
      <c r="K19" s="31">
        <v>3535</v>
      </c>
      <c r="L19" s="31">
        <v>2560</v>
      </c>
      <c r="M19" s="31">
        <v>1348</v>
      </c>
      <c r="N19" s="31">
        <v>18058</v>
      </c>
      <c r="P19" s="13"/>
    </row>
    <row r="20" spans="1:16" ht="15.5" customHeight="1" x14ac:dyDescent="0.25">
      <c r="A20" s="24" t="s">
        <v>32</v>
      </c>
      <c r="B20" s="31">
        <v>2531</v>
      </c>
      <c r="C20" s="31">
        <v>2094</v>
      </c>
      <c r="D20" s="31">
        <v>1513</v>
      </c>
      <c r="E20" s="31">
        <v>1162</v>
      </c>
      <c r="F20" s="31">
        <v>736</v>
      </c>
      <c r="G20" s="31">
        <v>8036</v>
      </c>
      <c r="H20" s="31"/>
      <c r="I20" s="31">
        <v>2918</v>
      </c>
      <c r="J20" s="31">
        <v>2501</v>
      </c>
      <c r="K20" s="31">
        <v>1736</v>
      </c>
      <c r="L20" s="31">
        <v>1289</v>
      </c>
      <c r="M20" s="31">
        <v>820</v>
      </c>
      <c r="N20" s="31">
        <v>9264</v>
      </c>
      <c r="P20" s="13"/>
    </row>
    <row r="21" spans="1:16" ht="15.5" customHeight="1" x14ac:dyDescent="0.25">
      <c r="A21" s="24" t="s">
        <v>33</v>
      </c>
      <c r="B21" s="31">
        <v>2249</v>
      </c>
      <c r="C21" s="31">
        <v>2253</v>
      </c>
      <c r="D21" s="31">
        <v>1641</v>
      </c>
      <c r="E21" s="31">
        <v>1302</v>
      </c>
      <c r="F21" s="31">
        <v>634</v>
      </c>
      <c r="G21" s="31">
        <v>8079</v>
      </c>
      <c r="H21" s="31"/>
      <c r="I21" s="31">
        <v>2466</v>
      </c>
      <c r="J21" s="31">
        <v>2440</v>
      </c>
      <c r="K21" s="31">
        <v>1678</v>
      </c>
      <c r="L21" s="31">
        <v>1267</v>
      </c>
      <c r="M21" s="31">
        <v>679</v>
      </c>
      <c r="N21" s="31">
        <v>8530</v>
      </c>
      <c r="P21" s="13"/>
    </row>
    <row r="22" spans="1:16" ht="15.5" customHeight="1" x14ac:dyDescent="0.25">
      <c r="A22" s="24" t="s">
        <v>34</v>
      </c>
      <c r="B22" s="31">
        <v>17157</v>
      </c>
      <c r="C22" s="31">
        <v>19282</v>
      </c>
      <c r="D22" s="31">
        <v>13514</v>
      </c>
      <c r="E22" s="31">
        <v>10146</v>
      </c>
      <c r="F22" s="31">
        <v>4327</v>
      </c>
      <c r="G22" s="31">
        <v>64426</v>
      </c>
      <c r="H22" s="31"/>
      <c r="I22" s="31">
        <v>20791</v>
      </c>
      <c r="J22" s="31">
        <v>22049</v>
      </c>
      <c r="K22" s="31">
        <v>14678</v>
      </c>
      <c r="L22" s="31">
        <v>10659</v>
      </c>
      <c r="M22" s="31">
        <v>5248</v>
      </c>
      <c r="N22" s="31">
        <v>73425</v>
      </c>
      <c r="P22" s="13"/>
    </row>
    <row r="23" spans="1:16" ht="15.5" customHeight="1" x14ac:dyDescent="0.25">
      <c r="A23" s="24" t="s">
        <v>35</v>
      </c>
      <c r="B23" s="31">
        <v>2193</v>
      </c>
      <c r="C23" s="31">
        <v>2091</v>
      </c>
      <c r="D23" s="31">
        <v>1486</v>
      </c>
      <c r="E23" s="31">
        <v>1213</v>
      </c>
      <c r="F23" s="31">
        <v>581</v>
      </c>
      <c r="G23" s="31">
        <v>7564</v>
      </c>
      <c r="H23" s="31"/>
      <c r="I23" s="31">
        <v>2314</v>
      </c>
      <c r="J23" s="31">
        <v>2194</v>
      </c>
      <c r="K23" s="31">
        <v>1515</v>
      </c>
      <c r="L23" s="31">
        <v>1182</v>
      </c>
      <c r="M23" s="31">
        <v>626</v>
      </c>
      <c r="N23" s="31">
        <v>7831</v>
      </c>
      <c r="P23" s="13"/>
    </row>
    <row r="24" spans="1:16" ht="15.5" customHeight="1" x14ac:dyDescent="0.25">
      <c r="A24" s="24" t="s">
        <v>36</v>
      </c>
      <c r="B24" s="31">
        <v>5901</v>
      </c>
      <c r="C24" s="31">
        <v>6720</v>
      </c>
      <c r="D24" s="31">
        <v>4914</v>
      </c>
      <c r="E24" s="31">
        <v>3877</v>
      </c>
      <c r="F24" s="31">
        <v>2234</v>
      </c>
      <c r="G24" s="31">
        <v>23646</v>
      </c>
      <c r="H24" s="31"/>
      <c r="I24" s="31">
        <v>7156</v>
      </c>
      <c r="J24" s="31">
        <v>7714</v>
      </c>
      <c r="K24" s="31">
        <v>5603</v>
      </c>
      <c r="L24" s="31">
        <v>4317</v>
      </c>
      <c r="M24" s="31">
        <v>2616</v>
      </c>
      <c r="N24" s="31">
        <v>27406</v>
      </c>
      <c r="P24" s="13"/>
    </row>
    <row r="25" spans="1:16" ht="15.5" customHeight="1" x14ac:dyDescent="0.25">
      <c r="A25" s="24" t="s">
        <v>37</v>
      </c>
      <c r="B25" s="31">
        <v>17900</v>
      </c>
      <c r="C25" s="31">
        <v>20066</v>
      </c>
      <c r="D25" s="31">
        <v>15219</v>
      </c>
      <c r="E25" s="31">
        <v>13316</v>
      </c>
      <c r="F25" s="31">
        <v>8530</v>
      </c>
      <c r="G25" s="31">
        <v>75031</v>
      </c>
      <c r="H25" s="31"/>
      <c r="I25" s="31">
        <v>21871</v>
      </c>
      <c r="J25" s="31">
        <v>23408</v>
      </c>
      <c r="K25" s="31">
        <v>17212</v>
      </c>
      <c r="L25" s="31">
        <v>14186</v>
      </c>
      <c r="M25" s="31">
        <v>9223</v>
      </c>
      <c r="N25" s="31">
        <v>85900</v>
      </c>
      <c r="P25" s="13"/>
    </row>
    <row r="26" spans="1:16" ht="15.5" customHeight="1" x14ac:dyDescent="0.25">
      <c r="A26" s="24" t="s">
        <v>38</v>
      </c>
      <c r="B26" s="31">
        <v>558</v>
      </c>
      <c r="C26" s="31">
        <v>606</v>
      </c>
      <c r="D26" s="31">
        <v>467</v>
      </c>
      <c r="E26" s="31">
        <v>373</v>
      </c>
      <c r="F26" s="31">
        <v>182</v>
      </c>
      <c r="G26" s="31">
        <v>2186</v>
      </c>
      <c r="H26" s="31"/>
      <c r="I26" s="31">
        <v>641</v>
      </c>
      <c r="J26" s="31">
        <v>670</v>
      </c>
      <c r="K26" s="31">
        <v>488</v>
      </c>
      <c r="L26" s="31">
        <v>376</v>
      </c>
      <c r="M26" s="31">
        <v>201</v>
      </c>
      <c r="N26" s="31">
        <v>2376</v>
      </c>
      <c r="P26" s="13"/>
    </row>
    <row r="27" spans="1:16" ht="15.5" customHeight="1" x14ac:dyDescent="0.25">
      <c r="A27" s="24" t="s">
        <v>39</v>
      </c>
      <c r="B27" s="31">
        <v>43538</v>
      </c>
      <c r="C27" s="31">
        <v>52280</v>
      </c>
      <c r="D27" s="31">
        <v>38318</v>
      </c>
      <c r="E27" s="31">
        <v>31343</v>
      </c>
      <c r="F27" s="31">
        <v>14585</v>
      </c>
      <c r="G27" s="31">
        <v>180064</v>
      </c>
      <c r="H27" s="31"/>
      <c r="I27" s="31">
        <v>52965</v>
      </c>
      <c r="J27" s="31">
        <v>58384</v>
      </c>
      <c r="K27" s="31">
        <v>39880</v>
      </c>
      <c r="L27" s="31">
        <v>30531</v>
      </c>
      <c r="M27" s="31">
        <v>15938</v>
      </c>
      <c r="N27" s="31">
        <v>197698</v>
      </c>
      <c r="P27" s="13"/>
    </row>
    <row r="28" spans="1:16" ht="15.5" customHeight="1" x14ac:dyDescent="0.25">
      <c r="A28" s="24" t="s">
        <v>40</v>
      </c>
      <c r="B28" s="31">
        <v>1605</v>
      </c>
      <c r="C28" s="31">
        <v>1583</v>
      </c>
      <c r="D28" s="31">
        <v>1149</v>
      </c>
      <c r="E28" s="31">
        <v>960</v>
      </c>
      <c r="F28" s="31">
        <v>467</v>
      </c>
      <c r="G28" s="31">
        <v>5764</v>
      </c>
      <c r="H28" s="31"/>
      <c r="I28" s="31">
        <v>1936</v>
      </c>
      <c r="J28" s="31">
        <v>1903</v>
      </c>
      <c r="K28" s="31">
        <v>1300</v>
      </c>
      <c r="L28" s="31">
        <v>1000</v>
      </c>
      <c r="M28" s="31">
        <v>534</v>
      </c>
      <c r="N28" s="31">
        <v>6673</v>
      </c>
      <c r="P28" s="13"/>
    </row>
    <row r="29" spans="1:16" ht="15.5" customHeight="1" x14ac:dyDescent="0.25">
      <c r="A29" s="24" t="s">
        <v>41</v>
      </c>
      <c r="B29" s="31">
        <v>7545</v>
      </c>
      <c r="C29" s="31">
        <v>8038</v>
      </c>
      <c r="D29" s="31">
        <v>5968</v>
      </c>
      <c r="E29" s="31">
        <v>4458</v>
      </c>
      <c r="F29" s="31">
        <v>2086</v>
      </c>
      <c r="G29" s="31">
        <v>28095</v>
      </c>
      <c r="H29" s="31"/>
      <c r="I29" s="31">
        <v>8757</v>
      </c>
      <c r="J29" s="31">
        <v>9004</v>
      </c>
      <c r="K29" s="31">
        <v>6327</v>
      </c>
      <c r="L29" s="31">
        <v>4595</v>
      </c>
      <c r="M29" s="31">
        <v>2400</v>
      </c>
      <c r="N29" s="31">
        <v>31083</v>
      </c>
      <c r="P29" s="13"/>
    </row>
    <row r="30" spans="1:16" ht="15.5" customHeight="1" x14ac:dyDescent="0.25">
      <c r="A30" s="24" t="s">
        <v>42</v>
      </c>
      <c r="B30" s="31">
        <v>4105</v>
      </c>
      <c r="C30" s="31">
        <v>4093</v>
      </c>
      <c r="D30" s="31">
        <v>3075</v>
      </c>
      <c r="E30" s="31">
        <v>2457</v>
      </c>
      <c r="F30" s="31">
        <v>1455</v>
      </c>
      <c r="G30" s="31">
        <v>15185</v>
      </c>
      <c r="H30" s="31"/>
      <c r="I30" s="31">
        <v>4584</v>
      </c>
      <c r="J30" s="31">
        <v>4488</v>
      </c>
      <c r="K30" s="31">
        <v>3209</v>
      </c>
      <c r="L30" s="31">
        <v>2452</v>
      </c>
      <c r="M30" s="31">
        <v>1508</v>
      </c>
      <c r="N30" s="31">
        <v>16241</v>
      </c>
      <c r="P30" s="13"/>
    </row>
    <row r="31" spans="1:16" ht="15.5" customHeight="1" x14ac:dyDescent="0.25">
      <c r="A31" s="24" t="s">
        <v>43</v>
      </c>
      <c r="B31" s="31">
        <v>14125</v>
      </c>
      <c r="C31" s="31">
        <v>16576</v>
      </c>
      <c r="D31" s="31">
        <v>12667</v>
      </c>
      <c r="E31" s="31">
        <v>10995</v>
      </c>
      <c r="F31" s="31">
        <v>6062</v>
      </c>
      <c r="G31" s="31">
        <v>60425</v>
      </c>
      <c r="H31" s="31"/>
      <c r="I31" s="31">
        <v>17606</v>
      </c>
      <c r="J31" s="31">
        <v>19329</v>
      </c>
      <c r="K31" s="31">
        <v>14027</v>
      </c>
      <c r="L31" s="31">
        <v>11350</v>
      </c>
      <c r="M31" s="31">
        <v>6640</v>
      </c>
      <c r="N31" s="31">
        <v>68952</v>
      </c>
      <c r="P31" s="13"/>
    </row>
    <row r="32" spans="1:16" ht="15.5" customHeight="1" x14ac:dyDescent="0.25">
      <c r="A32" s="24" t="s">
        <v>44</v>
      </c>
      <c r="B32" s="31">
        <v>1949</v>
      </c>
      <c r="C32" s="31">
        <v>1593</v>
      </c>
      <c r="D32" s="31">
        <v>1013</v>
      </c>
      <c r="E32" s="31">
        <v>719</v>
      </c>
      <c r="F32" s="31">
        <v>399</v>
      </c>
      <c r="G32" s="31">
        <v>5673</v>
      </c>
      <c r="H32" s="31"/>
      <c r="I32" s="31">
        <v>2000</v>
      </c>
      <c r="J32" s="31">
        <v>1702</v>
      </c>
      <c r="K32" s="31">
        <v>1096</v>
      </c>
      <c r="L32" s="31">
        <v>776</v>
      </c>
      <c r="M32" s="31">
        <v>452</v>
      </c>
      <c r="N32" s="31">
        <v>6026</v>
      </c>
      <c r="P32" s="13"/>
    </row>
    <row r="33" spans="1:16" ht="15.5" customHeight="1" x14ac:dyDescent="0.25">
      <c r="A33" s="24" t="s">
        <v>45</v>
      </c>
      <c r="B33" s="31">
        <v>1035</v>
      </c>
      <c r="C33" s="31">
        <v>819</v>
      </c>
      <c r="D33" s="31">
        <v>569</v>
      </c>
      <c r="E33" s="31">
        <v>398</v>
      </c>
      <c r="F33" s="31">
        <v>235</v>
      </c>
      <c r="G33" s="31">
        <v>3056</v>
      </c>
      <c r="H33" s="31"/>
      <c r="I33" s="31">
        <v>1099</v>
      </c>
      <c r="J33" s="31">
        <v>913</v>
      </c>
      <c r="K33" s="31">
        <v>615</v>
      </c>
      <c r="L33" s="31">
        <v>430</v>
      </c>
      <c r="M33" s="31">
        <v>260</v>
      </c>
      <c r="N33" s="31">
        <v>3317</v>
      </c>
      <c r="P33" s="13"/>
    </row>
    <row r="34" spans="1:16" ht="15.5" customHeight="1" x14ac:dyDescent="0.25">
      <c r="A34" s="24" t="s">
        <v>46</v>
      </c>
      <c r="B34" s="31">
        <v>3240</v>
      </c>
      <c r="C34" s="31">
        <v>3792</v>
      </c>
      <c r="D34" s="31">
        <v>3048</v>
      </c>
      <c r="E34" s="31">
        <v>2545</v>
      </c>
      <c r="F34" s="31">
        <v>1386</v>
      </c>
      <c r="G34" s="31">
        <v>14011</v>
      </c>
      <c r="H34" s="31"/>
      <c r="I34" s="31">
        <v>3848</v>
      </c>
      <c r="J34" s="31">
        <v>4247</v>
      </c>
      <c r="K34" s="31">
        <v>3168</v>
      </c>
      <c r="L34" s="31">
        <v>2507</v>
      </c>
      <c r="M34" s="31">
        <v>1451</v>
      </c>
      <c r="N34" s="31">
        <v>15221</v>
      </c>
      <c r="P34" s="13"/>
    </row>
    <row r="35" spans="1:16" ht="15.5" customHeight="1" x14ac:dyDescent="0.25">
      <c r="A35" s="24" t="s">
        <v>47</v>
      </c>
      <c r="B35" s="31">
        <v>2765</v>
      </c>
      <c r="C35" s="31">
        <v>3232</v>
      </c>
      <c r="D35" s="31">
        <v>2491</v>
      </c>
      <c r="E35" s="31">
        <v>2310</v>
      </c>
      <c r="F35" s="31">
        <v>1332</v>
      </c>
      <c r="G35" s="31">
        <v>12130</v>
      </c>
      <c r="H35" s="31"/>
      <c r="I35" s="31">
        <v>3476</v>
      </c>
      <c r="J35" s="31">
        <v>3807</v>
      </c>
      <c r="K35" s="31">
        <v>2766</v>
      </c>
      <c r="L35" s="31">
        <v>2324</v>
      </c>
      <c r="M35" s="31">
        <v>1406</v>
      </c>
      <c r="N35" s="31">
        <v>13779</v>
      </c>
      <c r="P35" s="13"/>
    </row>
    <row r="36" spans="1:16" ht="15.5" customHeight="1" x14ac:dyDescent="0.25">
      <c r="A36" s="24" t="s">
        <v>48</v>
      </c>
      <c r="B36" s="31">
        <v>1226</v>
      </c>
      <c r="C36" s="31">
        <v>1090</v>
      </c>
      <c r="D36" s="31">
        <v>714</v>
      </c>
      <c r="E36" s="31">
        <v>568</v>
      </c>
      <c r="F36" s="31">
        <v>274</v>
      </c>
      <c r="G36" s="31">
        <v>3872</v>
      </c>
      <c r="H36" s="31"/>
      <c r="I36" s="31">
        <v>1289</v>
      </c>
      <c r="J36" s="31">
        <v>1161</v>
      </c>
      <c r="K36" s="31">
        <v>746</v>
      </c>
      <c r="L36" s="31">
        <v>560</v>
      </c>
      <c r="M36" s="31">
        <v>295</v>
      </c>
      <c r="N36" s="31">
        <v>4051</v>
      </c>
      <c r="P36" s="13"/>
    </row>
    <row r="37" spans="1:16" ht="15.5" customHeight="1" x14ac:dyDescent="0.25">
      <c r="A37" s="24" t="s">
        <v>49</v>
      </c>
      <c r="B37" s="31">
        <v>2414</v>
      </c>
      <c r="C37" s="31">
        <v>2515</v>
      </c>
      <c r="D37" s="31">
        <v>1840</v>
      </c>
      <c r="E37" s="31">
        <v>1316</v>
      </c>
      <c r="F37" s="31">
        <v>671</v>
      </c>
      <c r="G37" s="31">
        <v>8756</v>
      </c>
      <c r="H37" s="31"/>
      <c r="I37" s="31">
        <v>2609</v>
      </c>
      <c r="J37" s="31">
        <v>2607</v>
      </c>
      <c r="K37" s="31">
        <v>1796</v>
      </c>
      <c r="L37" s="31">
        <v>1265</v>
      </c>
      <c r="M37" s="31">
        <v>695</v>
      </c>
      <c r="N37" s="31">
        <v>8972</v>
      </c>
      <c r="P37" s="13"/>
    </row>
    <row r="38" spans="1:16" ht="15.5" customHeight="1" x14ac:dyDescent="0.25">
      <c r="A38" s="24" t="s">
        <v>50</v>
      </c>
      <c r="B38" s="31">
        <v>3256</v>
      </c>
      <c r="C38" s="31">
        <v>3176</v>
      </c>
      <c r="D38" s="31">
        <v>2052</v>
      </c>
      <c r="E38" s="31">
        <v>1522</v>
      </c>
      <c r="F38" s="31">
        <v>679</v>
      </c>
      <c r="G38" s="31">
        <v>10685</v>
      </c>
      <c r="H38" s="31"/>
      <c r="I38" s="31">
        <v>3452</v>
      </c>
      <c r="J38" s="31">
        <v>3309</v>
      </c>
      <c r="K38" s="31">
        <v>2156</v>
      </c>
      <c r="L38" s="31">
        <v>1569</v>
      </c>
      <c r="M38" s="31">
        <v>792</v>
      </c>
      <c r="N38" s="31">
        <v>11278</v>
      </c>
      <c r="P38" s="13"/>
    </row>
    <row r="39" spans="1:16" ht="15.5" customHeight="1" x14ac:dyDescent="0.25">
      <c r="A39" s="24" t="s">
        <v>51</v>
      </c>
      <c r="B39" s="31">
        <v>1989</v>
      </c>
      <c r="C39" s="31">
        <v>2067</v>
      </c>
      <c r="D39" s="31">
        <v>1715</v>
      </c>
      <c r="E39" s="31">
        <v>1471</v>
      </c>
      <c r="F39" s="31">
        <v>965</v>
      </c>
      <c r="G39" s="31">
        <v>8207</v>
      </c>
      <c r="H39" s="31"/>
      <c r="I39" s="31">
        <v>2391</v>
      </c>
      <c r="J39" s="31">
        <v>2452</v>
      </c>
      <c r="K39" s="31">
        <v>1855</v>
      </c>
      <c r="L39" s="31">
        <v>1495</v>
      </c>
      <c r="M39" s="31">
        <v>987</v>
      </c>
      <c r="N39" s="31">
        <v>9180</v>
      </c>
      <c r="P39" s="13"/>
    </row>
    <row r="40" spans="1:16" ht="15.5" customHeight="1" x14ac:dyDescent="0.25">
      <c r="A40" s="24" t="s">
        <v>52</v>
      </c>
      <c r="B40" s="31">
        <v>22085</v>
      </c>
      <c r="C40" s="31">
        <v>23376</v>
      </c>
      <c r="D40" s="31">
        <v>17719</v>
      </c>
      <c r="E40" s="31">
        <v>13715</v>
      </c>
      <c r="F40" s="31">
        <v>7118</v>
      </c>
      <c r="G40" s="31">
        <v>84013</v>
      </c>
      <c r="H40" s="31"/>
      <c r="I40" s="31">
        <v>25399</v>
      </c>
      <c r="J40" s="31">
        <v>26016</v>
      </c>
      <c r="K40" s="31">
        <v>18763</v>
      </c>
      <c r="L40" s="31">
        <v>14093</v>
      </c>
      <c r="M40" s="31">
        <v>7889</v>
      </c>
      <c r="N40" s="31">
        <v>92160</v>
      </c>
      <c r="P40" s="13"/>
    </row>
    <row r="41" spans="1:16" ht="15.5" customHeight="1" x14ac:dyDescent="0.25">
      <c r="A41" s="24" t="s">
        <v>53</v>
      </c>
      <c r="B41" s="31">
        <v>18684</v>
      </c>
      <c r="C41" s="31">
        <v>20493</v>
      </c>
      <c r="D41" s="31">
        <v>14960</v>
      </c>
      <c r="E41" s="31">
        <v>11832</v>
      </c>
      <c r="F41" s="31">
        <v>5801</v>
      </c>
      <c r="G41" s="31">
        <v>71770</v>
      </c>
      <c r="H41" s="31"/>
      <c r="I41" s="31">
        <v>22514</v>
      </c>
      <c r="J41" s="31">
        <v>23599</v>
      </c>
      <c r="K41" s="31">
        <v>16539</v>
      </c>
      <c r="L41" s="31">
        <v>12644</v>
      </c>
      <c r="M41" s="31">
        <v>6835</v>
      </c>
      <c r="N41" s="31">
        <v>82131</v>
      </c>
      <c r="P41" s="13"/>
    </row>
    <row r="42" spans="1:16" ht="15.5" customHeight="1" x14ac:dyDescent="0.25">
      <c r="A42" s="24" t="s">
        <v>54</v>
      </c>
      <c r="B42" s="31">
        <v>1724</v>
      </c>
      <c r="C42" s="31">
        <v>1584</v>
      </c>
      <c r="D42" s="31">
        <v>1210</v>
      </c>
      <c r="E42" s="31">
        <v>985</v>
      </c>
      <c r="F42" s="31">
        <v>495</v>
      </c>
      <c r="G42" s="31">
        <v>5998</v>
      </c>
      <c r="H42" s="31"/>
      <c r="I42" s="31">
        <v>1850</v>
      </c>
      <c r="J42" s="31">
        <v>1725</v>
      </c>
      <c r="K42" s="31">
        <v>1226</v>
      </c>
      <c r="L42" s="31">
        <v>949</v>
      </c>
      <c r="M42" s="31">
        <v>518</v>
      </c>
      <c r="N42" s="31">
        <v>6268</v>
      </c>
      <c r="P42" s="13"/>
    </row>
    <row r="43" spans="1:16" ht="15.5" customHeight="1" x14ac:dyDescent="0.25">
      <c r="A43" s="24" t="s">
        <v>55</v>
      </c>
      <c r="B43" s="31">
        <v>29490</v>
      </c>
      <c r="C43" s="31">
        <v>30674</v>
      </c>
      <c r="D43" s="31">
        <v>21549</v>
      </c>
      <c r="E43" s="31">
        <v>17376</v>
      </c>
      <c r="F43" s="31">
        <v>8717</v>
      </c>
      <c r="G43" s="31">
        <v>107806</v>
      </c>
      <c r="H43" s="31"/>
      <c r="I43" s="31">
        <v>34726</v>
      </c>
      <c r="J43" s="31">
        <v>35058</v>
      </c>
      <c r="K43" s="31">
        <v>23931</v>
      </c>
      <c r="L43" s="31">
        <v>18478</v>
      </c>
      <c r="M43" s="31">
        <v>10090</v>
      </c>
      <c r="N43" s="31">
        <v>122283</v>
      </c>
      <c r="P43" s="13"/>
    </row>
    <row r="44" spans="1:16" ht="15.5" customHeight="1" x14ac:dyDescent="0.25">
      <c r="A44" s="24" t="s">
        <v>56</v>
      </c>
      <c r="B44" s="31">
        <v>1145</v>
      </c>
      <c r="C44" s="31">
        <v>1207</v>
      </c>
      <c r="D44" s="31">
        <v>885</v>
      </c>
      <c r="E44" s="31">
        <v>727</v>
      </c>
      <c r="F44" s="31">
        <v>400</v>
      </c>
      <c r="G44" s="31">
        <v>4364</v>
      </c>
      <c r="H44" s="31"/>
      <c r="I44" s="31">
        <v>1263</v>
      </c>
      <c r="J44" s="31">
        <v>1270</v>
      </c>
      <c r="K44" s="31">
        <v>885</v>
      </c>
      <c r="L44" s="31">
        <v>690</v>
      </c>
      <c r="M44" s="31">
        <v>401</v>
      </c>
      <c r="N44" s="31">
        <v>4509</v>
      </c>
      <c r="P44" s="13"/>
    </row>
    <row r="45" spans="1:16" ht="15.5" customHeight="1" x14ac:dyDescent="0.25">
      <c r="A45" s="24" t="s">
        <v>57</v>
      </c>
      <c r="B45" s="31">
        <v>3773</v>
      </c>
      <c r="C45" s="31">
        <v>3798</v>
      </c>
      <c r="D45" s="31">
        <v>2980</v>
      </c>
      <c r="E45" s="31">
        <v>2545</v>
      </c>
      <c r="F45" s="31">
        <v>1399</v>
      </c>
      <c r="G45" s="31">
        <v>14495</v>
      </c>
      <c r="H45" s="31"/>
      <c r="I45" s="31">
        <v>4446</v>
      </c>
      <c r="J45" s="31">
        <v>4413</v>
      </c>
      <c r="K45" s="31">
        <v>3278</v>
      </c>
      <c r="L45" s="31">
        <v>2650</v>
      </c>
      <c r="M45" s="31">
        <v>1544</v>
      </c>
      <c r="N45" s="31">
        <v>16331</v>
      </c>
      <c r="P45" s="13"/>
    </row>
    <row r="46" spans="1:16" ht="15.5" customHeight="1" x14ac:dyDescent="0.25">
      <c r="A46" s="24" t="s">
        <v>58</v>
      </c>
      <c r="B46" s="31">
        <v>80178</v>
      </c>
      <c r="C46" s="31">
        <v>102681</v>
      </c>
      <c r="D46" s="31">
        <v>77588</v>
      </c>
      <c r="E46" s="31">
        <v>67032</v>
      </c>
      <c r="F46" s="31">
        <v>30169</v>
      </c>
      <c r="G46" s="31">
        <v>357648</v>
      </c>
      <c r="H46" s="31"/>
      <c r="I46" s="31">
        <v>98035</v>
      </c>
      <c r="J46" s="31">
        <v>113882</v>
      </c>
      <c r="K46" s="31">
        <v>80675</v>
      </c>
      <c r="L46" s="31">
        <v>64558</v>
      </c>
      <c r="M46" s="31">
        <v>32998</v>
      </c>
      <c r="N46" s="31">
        <v>390148</v>
      </c>
      <c r="P46" s="13"/>
    </row>
    <row r="47" spans="1:16" ht="15.5" customHeight="1" x14ac:dyDescent="0.25">
      <c r="A47" s="24" t="s">
        <v>59</v>
      </c>
      <c r="B47" s="31">
        <v>33966</v>
      </c>
      <c r="C47" s="31">
        <v>45016</v>
      </c>
      <c r="D47" s="31">
        <v>35335</v>
      </c>
      <c r="E47" s="31">
        <v>30247</v>
      </c>
      <c r="F47" s="31">
        <v>13138</v>
      </c>
      <c r="G47" s="31">
        <v>157702</v>
      </c>
      <c r="H47" s="31"/>
      <c r="I47" s="31">
        <v>43021</v>
      </c>
      <c r="J47" s="31">
        <v>50980</v>
      </c>
      <c r="K47" s="31">
        <v>36534</v>
      </c>
      <c r="L47" s="31">
        <v>28869</v>
      </c>
      <c r="M47" s="31">
        <v>14451</v>
      </c>
      <c r="N47" s="31">
        <v>173855</v>
      </c>
      <c r="P47" s="13"/>
    </row>
    <row r="48" spans="1:16" ht="15.5" customHeight="1" x14ac:dyDescent="0.25">
      <c r="A48" s="54" t="s">
        <v>60</v>
      </c>
      <c r="B48" s="55">
        <v>798872</v>
      </c>
      <c r="C48" s="55">
        <v>895876</v>
      </c>
      <c r="D48" s="55">
        <v>640190</v>
      </c>
      <c r="E48" s="55">
        <v>509673</v>
      </c>
      <c r="F48" s="55">
        <v>248997</v>
      </c>
      <c r="G48" s="55">
        <v>3093608</v>
      </c>
      <c r="H48" s="55"/>
      <c r="I48" s="55">
        <v>914577</v>
      </c>
      <c r="J48" s="55">
        <v>972542</v>
      </c>
      <c r="K48" s="55">
        <v>672225</v>
      </c>
      <c r="L48" s="55">
        <v>513160</v>
      </c>
      <c r="M48" s="55">
        <v>276666</v>
      </c>
      <c r="N48" s="55">
        <v>3349170</v>
      </c>
      <c r="P48" s="13"/>
    </row>
    <row r="49" spans="1:14" ht="15.5" customHeight="1" x14ac:dyDescent="0.25">
      <c r="A49" s="57" t="s">
        <v>61</v>
      </c>
      <c r="B49" s="24"/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</row>
    <row r="60" spans="1:14" x14ac:dyDescent="0.35">
      <c r="B60" s="13"/>
    </row>
    <row r="61" spans="1:14" x14ac:dyDescent="0.35">
      <c r="B61" s="13"/>
    </row>
    <row r="62" spans="1:14" x14ac:dyDescent="0.35">
      <c r="B62" s="13"/>
    </row>
    <row r="63" spans="1:14" x14ac:dyDescent="0.35">
      <c r="B63" s="13"/>
    </row>
    <row r="64" spans="1:14" x14ac:dyDescent="0.35">
      <c r="B64" s="13"/>
    </row>
    <row r="65" spans="1:7" x14ac:dyDescent="0.35">
      <c r="B65" s="13"/>
    </row>
    <row r="66" spans="1:7" x14ac:dyDescent="0.35">
      <c r="A66" s="10" t="s">
        <v>17</v>
      </c>
      <c r="B66" s="13">
        <f t="shared" ref="B66:B73" si="0">(I5-B5)/B5*100</f>
        <v>18.894209838920332</v>
      </c>
      <c r="C66" s="13">
        <f t="shared" ref="C66:C108" si="1">(J5-C5)/C5*100</f>
        <v>13.009404388714735</v>
      </c>
      <c r="D66" s="13">
        <f t="shared" ref="D66:D108" si="2">(K5-D5)/D5*100</f>
        <v>8.966273649574994</v>
      </c>
      <c r="E66" s="13">
        <f t="shared" ref="E66:E108" si="3">(L5-E5)/E5*100</f>
        <v>1.727447216890595</v>
      </c>
      <c r="F66" s="13">
        <f t="shared" ref="F66:F108" si="4">(M5-F5)/F5*100</f>
        <v>14.893617021276595</v>
      </c>
      <c r="G66" s="13">
        <f t="shared" ref="G66:G108" si="5">(N5-G5)/G5*100</f>
        <v>11.872937755159107</v>
      </c>
    </row>
    <row r="67" spans="1:7" x14ac:dyDescent="0.35">
      <c r="A67" s="7" t="s">
        <v>18</v>
      </c>
      <c r="B67" s="13">
        <f t="shared" si="0"/>
        <v>15.006941814969077</v>
      </c>
      <c r="C67" s="13">
        <f t="shared" si="1"/>
        <v>12.162077792345633</v>
      </c>
      <c r="D67" s="13">
        <f t="shared" si="2"/>
        <v>8.5633853977479113</v>
      </c>
      <c r="E67" s="13">
        <f t="shared" si="3"/>
        <v>3.6051212938005386</v>
      </c>
      <c r="F67" s="13">
        <f t="shared" si="4"/>
        <v>4.6780505158306651</v>
      </c>
      <c r="G67" s="13">
        <f t="shared" si="5"/>
        <v>10.19668646887685</v>
      </c>
    </row>
    <row r="68" spans="1:7" x14ac:dyDescent="0.35">
      <c r="A68" s="7" t="s">
        <v>19</v>
      </c>
      <c r="B68" s="13">
        <f t="shared" si="0"/>
        <v>21.393404551788205</v>
      </c>
      <c r="C68" s="13">
        <f t="shared" si="1"/>
        <v>15.385875798787483</v>
      </c>
      <c r="D68" s="13">
        <f t="shared" si="2"/>
        <v>9.8153329602686057</v>
      </c>
      <c r="E68" s="13">
        <f t="shared" si="3"/>
        <v>1.4913957934990441</v>
      </c>
      <c r="F68" s="13">
        <f t="shared" si="4"/>
        <v>14.404202377661047</v>
      </c>
      <c r="G68" s="13">
        <f t="shared" si="5"/>
        <v>13.134108098136876</v>
      </c>
    </row>
    <row r="69" spans="1:7" x14ac:dyDescent="0.35">
      <c r="A69" s="7" t="s">
        <v>20</v>
      </c>
      <c r="B69" s="13">
        <f t="shared" si="0"/>
        <v>4.8514479127491539</v>
      </c>
      <c r="C69" s="13">
        <f t="shared" si="1"/>
        <v>4.2880258899676376</v>
      </c>
      <c r="D69" s="13">
        <f t="shared" si="2"/>
        <v>1.1723329425556859</v>
      </c>
      <c r="E69" s="13">
        <f t="shared" si="3"/>
        <v>-0.40816326530612246</v>
      </c>
      <c r="F69" s="13">
        <f t="shared" si="4"/>
        <v>8.9552238805970141</v>
      </c>
      <c r="G69" s="13">
        <f t="shared" si="5"/>
        <v>3.5083669936526256</v>
      </c>
    </row>
    <row r="70" spans="1:7" x14ac:dyDescent="0.35">
      <c r="A70" s="7" t="s">
        <v>21</v>
      </c>
      <c r="B70" s="13">
        <f t="shared" si="0"/>
        <v>6.4220183486238538</v>
      </c>
      <c r="C70" s="13">
        <f t="shared" si="1"/>
        <v>10.262008733624455</v>
      </c>
      <c r="D70" s="13">
        <f t="shared" si="2"/>
        <v>6.8535825545171329</v>
      </c>
      <c r="E70" s="13">
        <f t="shared" si="3"/>
        <v>2.3715415019762842</v>
      </c>
      <c r="F70" s="13">
        <f t="shared" si="4"/>
        <v>19.230769230769234</v>
      </c>
      <c r="G70" s="13">
        <f t="shared" si="5"/>
        <v>7.7334919690660326</v>
      </c>
    </row>
    <row r="71" spans="1:7" x14ac:dyDescent="0.35">
      <c r="A71" s="7" t="s">
        <v>22</v>
      </c>
      <c r="B71" s="13">
        <f t="shared" si="0"/>
        <v>22.915960691291087</v>
      </c>
      <c r="C71" s="13">
        <f t="shared" si="1"/>
        <v>15.994702766333138</v>
      </c>
      <c r="D71" s="13">
        <f t="shared" si="2"/>
        <v>10.880726698262242</v>
      </c>
      <c r="E71" s="13">
        <f t="shared" si="3"/>
        <v>3.059490084985836</v>
      </c>
      <c r="F71" s="13">
        <f t="shared" si="4"/>
        <v>15.313787254664405</v>
      </c>
      <c r="G71" s="13">
        <f t="shared" si="5"/>
        <v>14.198778777126824</v>
      </c>
    </row>
    <row r="72" spans="1:7" x14ac:dyDescent="0.35">
      <c r="A72" s="7" t="s">
        <v>23</v>
      </c>
      <c r="B72" s="13">
        <f t="shared" si="0"/>
        <v>9.862385321100918</v>
      </c>
      <c r="C72" s="13">
        <f t="shared" si="1"/>
        <v>11.443210930828352</v>
      </c>
      <c r="D72" s="13">
        <f t="shared" si="2"/>
        <v>8.2644628099173563</v>
      </c>
      <c r="E72" s="13">
        <f t="shared" si="3"/>
        <v>7.04</v>
      </c>
      <c r="F72" s="13">
        <f t="shared" si="4"/>
        <v>14.906832298136646</v>
      </c>
      <c r="G72" s="13">
        <f t="shared" si="5"/>
        <v>9.9461736484905217</v>
      </c>
    </row>
    <row r="73" spans="1:7" x14ac:dyDescent="0.35">
      <c r="A73" s="7" t="s">
        <v>24</v>
      </c>
      <c r="B73" s="13">
        <f t="shared" si="0"/>
        <v>13.798016040523429</v>
      </c>
      <c r="C73" s="13">
        <f t="shared" si="1"/>
        <v>9.6078054407382485</v>
      </c>
      <c r="D73" s="13">
        <f t="shared" si="2"/>
        <v>5.6338973945742676</v>
      </c>
      <c r="E73" s="13">
        <f t="shared" si="3"/>
        <v>1.4060647128578689</v>
      </c>
      <c r="F73" s="13">
        <f t="shared" si="4"/>
        <v>12.26033421284081</v>
      </c>
      <c r="G73" s="13">
        <f t="shared" si="5"/>
        <v>8.7550768633647991</v>
      </c>
    </row>
    <row r="74" spans="1:7" x14ac:dyDescent="0.35">
      <c r="A74" s="7" t="s">
        <v>25</v>
      </c>
      <c r="B74" s="13">
        <f t="shared" ref="B74:B102" si="6">(I13-B13)/B13*100</f>
        <v>19.39918533604888</v>
      </c>
      <c r="C74" s="13">
        <f t="shared" si="1"/>
        <v>15.676133577065407</v>
      </c>
      <c r="D74" s="13">
        <f t="shared" si="2"/>
        <v>11.400996264009963</v>
      </c>
      <c r="E74" s="13">
        <f t="shared" si="3"/>
        <v>5.7575296623060535</v>
      </c>
      <c r="F74" s="13">
        <f t="shared" si="4"/>
        <v>15.772382866862532</v>
      </c>
      <c r="G74" s="13">
        <f t="shared" si="5"/>
        <v>14.19556380789883</v>
      </c>
    </row>
    <row r="75" spans="1:7" x14ac:dyDescent="0.35">
      <c r="A75" s="7" t="s">
        <v>26</v>
      </c>
      <c r="B75" s="13">
        <f t="shared" si="6"/>
        <v>15.377553362405324</v>
      </c>
      <c r="C75" s="13">
        <f t="shared" si="1"/>
        <v>12.470482401889127</v>
      </c>
      <c r="D75" s="13">
        <f t="shared" si="2"/>
        <v>6.3321747015263714</v>
      </c>
      <c r="E75" s="13">
        <f t="shared" si="3"/>
        <v>2.7854060415849351</v>
      </c>
      <c r="F75" s="13">
        <f t="shared" si="4"/>
        <v>9.6678966789667893</v>
      </c>
      <c r="G75" s="13">
        <f t="shared" si="5"/>
        <v>10.214785214785215</v>
      </c>
    </row>
    <row r="76" spans="1:7" x14ac:dyDescent="0.35">
      <c r="A76" s="7" t="s">
        <v>27</v>
      </c>
      <c r="B76" s="13">
        <f t="shared" si="6"/>
        <v>17.96681289338165</v>
      </c>
      <c r="C76" s="13">
        <f t="shared" si="1"/>
        <v>15.855993872079663</v>
      </c>
      <c r="D76" s="13">
        <f t="shared" si="2"/>
        <v>10.916950243722983</v>
      </c>
      <c r="E76" s="13">
        <f t="shared" si="3"/>
        <v>6.3521718822979913</v>
      </c>
      <c r="F76" s="13">
        <f t="shared" si="4"/>
        <v>9.1191911335796227</v>
      </c>
      <c r="G76" s="13">
        <f t="shared" si="5"/>
        <v>13.416703885663242</v>
      </c>
    </row>
    <row r="77" spans="1:7" x14ac:dyDescent="0.35">
      <c r="A77" s="7" t="s">
        <v>28</v>
      </c>
      <c r="B77" s="13">
        <f t="shared" si="6"/>
        <v>23.376491862567811</v>
      </c>
      <c r="C77" s="13">
        <f t="shared" si="1"/>
        <v>9.8900146285961963</v>
      </c>
      <c r="D77" s="13">
        <f t="shared" si="2"/>
        <v>1.3846668711827537</v>
      </c>
      <c r="E77" s="13">
        <f t="shared" si="3"/>
        <v>-5.2796271637816243</v>
      </c>
      <c r="F77" s="13">
        <f t="shared" si="4"/>
        <v>12.10164721463455</v>
      </c>
      <c r="G77" s="13">
        <f t="shared" si="5"/>
        <v>8.2022018741768186</v>
      </c>
    </row>
    <row r="78" spans="1:7" x14ac:dyDescent="0.35">
      <c r="A78" s="7" t="s">
        <v>29</v>
      </c>
      <c r="B78" s="13">
        <f t="shared" si="6"/>
        <v>24.810759168075254</v>
      </c>
      <c r="C78" s="13">
        <f t="shared" si="1"/>
        <v>19.759595107549558</v>
      </c>
      <c r="D78" s="13">
        <f t="shared" si="2"/>
        <v>17.860330209727802</v>
      </c>
      <c r="E78" s="13">
        <f t="shared" si="3"/>
        <v>12.512370988265234</v>
      </c>
      <c r="F78" s="13">
        <f t="shared" si="4"/>
        <v>20.758319694489906</v>
      </c>
      <c r="G78" s="13">
        <f t="shared" si="5"/>
        <v>19.846011443958265</v>
      </c>
    </row>
    <row r="79" spans="1:7" x14ac:dyDescent="0.35">
      <c r="A79" s="7" t="s">
        <v>30</v>
      </c>
      <c r="B79" s="13">
        <f t="shared" si="6"/>
        <v>3.374913990189333</v>
      </c>
      <c r="C79" s="13">
        <f t="shared" si="1"/>
        <v>-5.266208612548421E-2</v>
      </c>
      <c r="D79" s="13">
        <f t="shared" si="2"/>
        <v>1.8933106258218895</v>
      </c>
      <c r="E79" s="13">
        <f t="shared" si="3"/>
        <v>2.2980772106097302</v>
      </c>
      <c r="F79" s="13">
        <f t="shared" si="4"/>
        <v>10.349116362479391</v>
      </c>
      <c r="G79" s="13">
        <f t="shared" si="5"/>
        <v>2.4123086463802097</v>
      </c>
    </row>
    <row r="80" spans="1:7" x14ac:dyDescent="0.35">
      <c r="A80" s="7" t="s">
        <v>31</v>
      </c>
      <c r="B80" s="13">
        <f t="shared" si="6"/>
        <v>8.6615755627009641</v>
      </c>
      <c r="C80" s="13">
        <f t="shared" si="1"/>
        <v>8.0497925311203318</v>
      </c>
      <c r="D80" s="13">
        <f t="shared" si="2"/>
        <v>6.2518785692816357</v>
      </c>
      <c r="E80" s="13">
        <f t="shared" si="3"/>
        <v>5.4800164812525756</v>
      </c>
      <c r="F80" s="13">
        <f t="shared" si="4"/>
        <v>16.608996539792386</v>
      </c>
      <c r="G80" s="13">
        <f t="shared" si="5"/>
        <v>8.0929007542200413</v>
      </c>
    </row>
    <row r="81" spans="1:7" x14ac:dyDescent="0.35">
      <c r="A81" s="7" t="s">
        <v>32</v>
      </c>
      <c r="B81" s="13">
        <f t="shared" si="6"/>
        <v>15.2903990517582</v>
      </c>
      <c r="C81" s="13">
        <f t="shared" si="1"/>
        <v>19.436485195797516</v>
      </c>
      <c r="D81" s="13">
        <f t="shared" si="2"/>
        <v>14.738929279576999</v>
      </c>
      <c r="E81" s="13">
        <f t="shared" si="3"/>
        <v>10.929432013769363</v>
      </c>
      <c r="F81" s="13">
        <f t="shared" si="4"/>
        <v>11.413043478260869</v>
      </c>
      <c r="G81" s="13">
        <f t="shared" si="5"/>
        <v>15.28123444499751</v>
      </c>
    </row>
    <row r="82" spans="1:7" x14ac:dyDescent="0.35">
      <c r="A82" s="7" t="s">
        <v>33</v>
      </c>
      <c r="B82" s="13">
        <f t="shared" si="6"/>
        <v>9.6487327701200538</v>
      </c>
      <c r="C82" s="13">
        <f t="shared" si="1"/>
        <v>8.3000443852640924</v>
      </c>
      <c r="D82" s="13">
        <f t="shared" si="2"/>
        <v>2.2547227300426567</v>
      </c>
      <c r="E82" s="13">
        <f t="shared" si="3"/>
        <v>-2.6881720430107525</v>
      </c>
      <c r="F82" s="13">
        <f t="shared" si="4"/>
        <v>7.0977917981072558</v>
      </c>
      <c r="G82" s="13">
        <f t="shared" si="5"/>
        <v>5.5823740561950741</v>
      </c>
    </row>
    <row r="83" spans="1:7" x14ac:dyDescent="0.35">
      <c r="A83" s="7" t="s">
        <v>34</v>
      </c>
      <c r="B83" s="13">
        <f t="shared" si="6"/>
        <v>21.180859124555575</v>
      </c>
      <c r="C83" s="13">
        <f t="shared" si="1"/>
        <v>14.35017114407219</v>
      </c>
      <c r="D83" s="13">
        <f t="shared" si="2"/>
        <v>8.6132899215628242</v>
      </c>
      <c r="E83" s="13">
        <f t="shared" si="3"/>
        <v>5.0561797752808983</v>
      </c>
      <c r="F83" s="13">
        <f t="shared" si="4"/>
        <v>21.284954934134504</v>
      </c>
      <c r="G83" s="13">
        <f t="shared" si="5"/>
        <v>13.967963244652781</v>
      </c>
    </row>
    <row r="84" spans="1:7" x14ac:dyDescent="0.35">
      <c r="A84" s="7" t="s">
        <v>35</v>
      </c>
      <c r="B84" s="13">
        <f t="shared" si="6"/>
        <v>5.5175558595531236</v>
      </c>
      <c r="C84" s="13">
        <f t="shared" si="1"/>
        <v>4.925872788139646</v>
      </c>
      <c r="D84" s="13">
        <f t="shared" si="2"/>
        <v>1.9515477792732168</v>
      </c>
      <c r="E84" s="13">
        <f t="shared" si="3"/>
        <v>-2.5556471558120362</v>
      </c>
      <c r="F84" s="13">
        <f t="shared" si="4"/>
        <v>7.7452667814113596</v>
      </c>
      <c r="G84" s="13">
        <f t="shared" si="5"/>
        <v>3.5298783712321522</v>
      </c>
    </row>
    <row r="85" spans="1:7" x14ac:dyDescent="0.35">
      <c r="A85" s="7" t="s">
        <v>36</v>
      </c>
      <c r="B85" s="13">
        <f t="shared" si="6"/>
        <v>21.267581765802408</v>
      </c>
      <c r="C85" s="13">
        <f t="shared" si="1"/>
        <v>14.791666666666666</v>
      </c>
      <c r="D85" s="13">
        <f t="shared" si="2"/>
        <v>14.02116402116402</v>
      </c>
      <c r="E85" s="13">
        <f t="shared" si="3"/>
        <v>11.348981171008511</v>
      </c>
      <c r="F85" s="13">
        <f t="shared" si="4"/>
        <v>17.099373321396598</v>
      </c>
      <c r="G85" s="13">
        <f t="shared" si="5"/>
        <v>15.901209506893343</v>
      </c>
    </row>
    <row r="86" spans="1:7" x14ac:dyDescent="0.35">
      <c r="A86" s="7" t="s">
        <v>37</v>
      </c>
      <c r="B86" s="13">
        <f t="shared" si="6"/>
        <v>22.184357541899441</v>
      </c>
      <c r="C86" s="13">
        <f t="shared" si="1"/>
        <v>16.655038373367887</v>
      </c>
      <c r="D86" s="13">
        <f t="shared" si="2"/>
        <v>13.095472764307772</v>
      </c>
      <c r="E86" s="13">
        <f t="shared" si="3"/>
        <v>6.5334935416040851</v>
      </c>
      <c r="F86" s="13">
        <f t="shared" si="4"/>
        <v>8.1242672919109022</v>
      </c>
      <c r="G86" s="13">
        <f t="shared" si="5"/>
        <v>14.486012448188083</v>
      </c>
    </row>
    <row r="87" spans="1:7" x14ac:dyDescent="0.35">
      <c r="A87" s="7" t="s">
        <v>38</v>
      </c>
      <c r="B87" s="13">
        <f t="shared" si="6"/>
        <v>14.874551971326163</v>
      </c>
      <c r="C87" s="13">
        <f t="shared" si="1"/>
        <v>10.561056105610561</v>
      </c>
      <c r="D87" s="13">
        <f t="shared" si="2"/>
        <v>4.4967880085653107</v>
      </c>
      <c r="E87" s="13">
        <f t="shared" si="3"/>
        <v>0.80428954423592491</v>
      </c>
      <c r="F87" s="13">
        <f t="shared" si="4"/>
        <v>10.43956043956044</v>
      </c>
      <c r="G87" s="13">
        <f t="shared" si="5"/>
        <v>8.6916742909423608</v>
      </c>
    </row>
    <row r="88" spans="1:7" x14ac:dyDescent="0.35">
      <c r="A88" s="7" t="s">
        <v>39</v>
      </c>
      <c r="B88" s="13">
        <f t="shared" si="6"/>
        <v>21.652349671551288</v>
      </c>
      <c r="C88" s="13">
        <f t="shared" si="1"/>
        <v>11.675592960979342</v>
      </c>
      <c r="D88" s="13">
        <f t="shared" si="2"/>
        <v>4.0764131739652383</v>
      </c>
      <c r="E88" s="13">
        <f t="shared" si="3"/>
        <v>-2.5906901062438181</v>
      </c>
      <c r="F88" s="13">
        <f t="shared" si="4"/>
        <v>9.2766540966746671</v>
      </c>
      <c r="G88" s="13">
        <f t="shared" si="5"/>
        <v>9.7931846454593927</v>
      </c>
    </row>
    <row r="89" spans="1:7" x14ac:dyDescent="0.35">
      <c r="A89" s="7" t="s">
        <v>40</v>
      </c>
      <c r="B89" s="13">
        <f t="shared" si="6"/>
        <v>20.62305295950156</v>
      </c>
      <c r="C89" s="13">
        <f t="shared" si="1"/>
        <v>20.214782059380923</v>
      </c>
      <c r="D89" s="13">
        <f t="shared" si="2"/>
        <v>13.141862489120976</v>
      </c>
      <c r="E89" s="13">
        <f t="shared" si="3"/>
        <v>4.1666666666666661</v>
      </c>
      <c r="F89" s="13">
        <f t="shared" si="4"/>
        <v>14.346895074946467</v>
      </c>
      <c r="G89" s="13">
        <f t="shared" si="5"/>
        <v>15.770298403886191</v>
      </c>
    </row>
    <row r="90" spans="1:7" x14ac:dyDescent="0.35">
      <c r="A90" s="7" t="s">
        <v>41</v>
      </c>
      <c r="B90" s="13">
        <f t="shared" si="6"/>
        <v>16.06361829025845</v>
      </c>
      <c r="C90" s="13">
        <f t="shared" si="1"/>
        <v>12.017914904205027</v>
      </c>
      <c r="D90" s="13">
        <f t="shared" si="2"/>
        <v>6.0154155495978552</v>
      </c>
      <c r="E90" s="13">
        <f t="shared" si="3"/>
        <v>3.0731269627635713</v>
      </c>
      <c r="F90" s="13">
        <f t="shared" si="4"/>
        <v>15.052732502396932</v>
      </c>
      <c r="G90" s="13">
        <f t="shared" si="5"/>
        <v>10.635344367325148</v>
      </c>
    </row>
    <row r="91" spans="1:7" x14ac:dyDescent="0.35">
      <c r="A91" s="7" t="s">
        <v>42</v>
      </c>
      <c r="B91" s="13">
        <f t="shared" si="6"/>
        <v>11.668696711327648</v>
      </c>
      <c r="C91" s="13">
        <f t="shared" si="1"/>
        <v>9.6506230149034931</v>
      </c>
      <c r="D91" s="13">
        <f t="shared" si="2"/>
        <v>4.3577235772357721</v>
      </c>
      <c r="E91" s="13">
        <f t="shared" si="3"/>
        <v>-0.20350020350020348</v>
      </c>
      <c r="F91" s="13">
        <f t="shared" si="4"/>
        <v>3.6426116838487976</v>
      </c>
      <c r="G91" s="13">
        <f t="shared" si="5"/>
        <v>6.9542311491603561</v>
      </c>
    </row>
    <row r="92" spans="1:7" x14ac:dyDescent="0.35">
      <c r="A92" s="7" t="s">
        <v>43</v>
      </c>
      <c r="B92" s="13">
        <f t="shared" si="6"/>
        <v>24.64424778761062</v>
      </c>
      <c r="C92" s="13">
        <f t="shared" si="1"/>
        <v>16.608349420849422</v>
      </c>
      <c r="D92" s="13">
        <f t="shared" si="2"/>
        <v>10.736559564221993</v>
      </c>
      <c r="E92" s="13">
        <f t="shared" si="3"/>
        <v>3.2287403365165988</v>
      </c>
      <c r="F92" s="13">
        <f t="shared" si="4"/>
        <v>9.5348069943912908</v>
      </c>
      <c r="G92" s="13">
        <f t="shared" si="5"/>
        <v>14.111708729830369</v>
      </c>
    </row>
    <row r="93" spans="1:7" x14ac:dyDescent="0.35">
      <c r="A93" s="7" t="s">
        <v>44</v>
      </c>
      <c r="B93" s="13">
        <f t="shared" si="6"/>
        <v>2.6167265264238071</v>
      </c>
      <c r="C93" s="13">
        <f t="shared" si="1"/>
        <v>6.8424356559949784</v>
      </c>
      <c r="D93" s="13">
        <f t="shared" si="2"/>
        <v>8.1934846989141157</v>
      </c>
      <c r="E93" s="13">
        <f t="shared" si="3"/>
        <v>7.9276773296244789</v>
      </c>
      <c r="F93" s="13">
        <f t="shared" si="4"/>
        <v>13.283208020050125</v>
      </c>
      <c r="G93" s="13">
        <f t="shared" si="5"/>
        <v>6.2224572536576765</v>
      </c>
    </row>
    <row r="94" spans="1:7" x14ac:dyDescent="0.35">
      <c r="A94" s="7" t="s">
        <v>45</v>
      </c>
      <c r="B94" s="13">
        <f t="shared" si="6"/>
        <v>6.1835748792270531</v>
      </c>
      <c r="C94" s="13">
        <f t="shared" si="1"/>
        <v>11.477411477411477</v>
      </c>
      <c r="D94" s="13">
        <f t="shared" si="2"/>
        <v>8.0843585237258342</v>
      </c>
      <c r="E94" s="13">
        <f t="shared" si="3"/>
        <v>8.0402010050251249</v>
      </c>
      <c r="F94" s="13">
        <f t="shared" si="4"/>
        <v>10.638297872340425</v>
      </c>
      <c r="G94" s="13">
        <f t="shared" si="5"/>
        <v>8.5405759162303667</v>
      </c>
    </row>
    <row r="95" spans="1:7" x14ac:dyDescent="0.35">
      <c r="A95" s="7" t="s">
        <v>46</v>
      </c>
      <c r="B95" s="13">
        <f t="shared" si="6"/>
        <v>18.765432098765434</v>
      </c>
      <c r="C95" s="13">
        <f t="shared" si="1"/>
        <v>11.998945147679326</v>
      </c>
      <c r="D95" s="13">
        <f t="shared" si="2"/>
        <v>3.9370078740157481</v>
      </c>
      <c r="E95" s="13">
        <f t="shared" si="3"/>
        <v>-1.4931237721021611</v>
      </c>
      <c r="F95" s="13">
        <f t="shared" si="4"/>
        <v>4.6897546897546896</v>
      </c>
      <c r="G95" s="13">
        <f t="shared" si="5"/>
        <v>8.6360716579830132</v>
      </c>
    </row>
    <row r="96" spans="1:7" x14ac:dyDescent="0.35">
      <c r="A96" s="7" t="s">
        <v>47</v>
      </c>
      <c r="B96" s="13">
        <f t="shared" si="6"/>
        <v>25.714285714285712</v>
      </c>
      <c r="C96" s="13">
        <f t="shared" si="1"/>
        <v>17.790841584158414</v>
      </c>
      <c r="D96" s="13">
        <f t="shared" si="2"/>
        <v>11.039743075070254</v>
      </c>
      <c r="E96" s="13">
        <f t="shared" si="3"/>
        <v>0.60606060606060608</v>
      </c>
      <c r="F96" s="13">
        <f t="shared" si="4"/>
        <v>5.5555555555555554</v>
      </c>
      <c r="G96" s="13">
        <f t="shared" si="5"/>
        <v>13.59439406430338</v>
      </c>
    </row>
    <row r="97" spans="1:7" x14ac:dyDescent="0.35">
      <c r="A97" s="7" t="s">
        <v>48</v>
      </c>
      <c r="B97" s="13">
        <f t="shared" si="6"/>
        <v>5.1386623164763456</v>
      </c>
      <c r="C97" s="13">
        <f t="shared" si="1"/>
        <v>6.5137614678899087</v>
      </c>
      <c r="D97" s="13">
        <f t="shared" si="2"/>
        <v>4.4817927170868348</v>
      </c>
      <c r="E97" s="13">
        <f t="shared" si="3"/>
        <v>-1.4084507042253522</v>
      </c>
      <c r="F97" s="13">
        <f t="shared" si="4"/>
        <v>7.664233576642336</v>
      </c>
      <c r="G97" s="13">
        <f t="shared" si="5"/>
        <v>4.6229338842975203</v>
      </c>
    </row>
    <row r="98" spans="1:7" x14ac:dyDescent="0.35">
      <c r="A98" s="7" t="s">
        <v>49</v>
      </c>
      <c r="B98" s="13">
        <f t="shared" si="6"/>
        <v>8.0778790389395194</v>
      </c>
      <c r="C98" s="13">
        <f t="shared" si="1"/>
        <v>3.6580516898608346</v>
      </c>
      <c r="D98" s="13">
        <f t="shared" si="2"/>
        <v>-2.3913043478260869</v>
      </c>
      <c r="E98" s="13">
        <f t="shared" si="3"/>
        <v>-3.8753799392097261</v>
      </c>
      <c r="F98" s="13">
        <f t="shared" si="4"/>
        <v>3.5767511177347244</v>
      </c>
      <c r="G98" s="13">
        <f t="shared" si="5"/>
        <v>2.4668798538145271</v>
      </c>
    </row>
    <row r="99" spans="1:7" x14ac:dyDescent="0.35">
      <c r="A99" s="7" t="s">
        <v>50</v>
      </c>
      <c r="B99" s="13">
        <f t="shared" si="6"/>
        <v>6.0196560196560194</v>
      </c>
      <c r="C99" s="13">
        <f t="shared" si="1"/>
        <v>4.1876574307304786</v>
      </c>
      <c r="D99" s="13">
        <f t="shared" si="2"/>
        <v>5.0682261208577</v>
      </c>
      <c r="E99" s="13">
        <f t="shared" si="3"/>
        <v>3.0880420499342969</v>
      </c>
      <c r="F99" s="13">
        <f t="shared" si="4"/>
        <v>16.642120765832104</v>
      </c>
      <c r="G99" s="13">
        <f t="shared" si="5"/>
        <v>5.5498362189985961</v>
      </c>
    </row>
    <row r="100" spans="1:7" x14ac:dyDescent="0.35">
      <c r="A100" s="7" t="s">
        <v>51</v>
      </c>
      <c r="B100" s="13">
        <f t="shared" si="6"/>
        <v>20.211161387631975</v>
      </c>
      <c r="C100" s="13">
        <f t="shared" si="1"/>
        <v>18.626028059990325</v>
      </c>
      <c r="D100" s="13">
        <f t="shared" si="2"/>
        <v>8.1632653061224492</v>
      </c>
      <c r="E100" s="13">
        <f t="shared" si="3"/>
        <v>1.6315431679129844</v>
      </c>
      <c r="F100" s="13">
        <f t="shared" si="4"/>
        <v>2.2797927461139897</v>
      </c>
      <c r="G100" s="13">
        <f t="shared" si="5"/>
        <v>11.855732910929694</v>
      </c>
    </row>
    <row r="101" spans="1:7" x14ac:dyDescent="0.35">
      <c r="A101" s="7" t="s">
        <v>52</v>
      </c>
      <c r="B101" s="13">
        <f t="shared" si="6"/>
        <v>15.005659950192438</v>
      </c>
      <c r="C101" s="13">
        <f t="shared" si="1"/>
        <v>11.293634496919918</v>
      </c>
      <c r="D101" s="13">
        <f t="shared" si="2"/>
        <v>5.8919803600654665</v>
      </c>
      <c r="E101" s="13">
        <f t="shared" si="3"/>
        <v>2.7561064527889174</v>
      </c>
      <c r="F101" s="13">
        <f t="shared" si="4"/>
        <v>10.831694296150603</v>
      </c>
      <c r="G101" s="13">
        <f t="shared" si="5"/>
        <v>9.6973087498363348</v>
      </c>
    </row>
    <row r="102" spans="1:7" x14ac:dyDescent="0.35">
      <c r="A102" s="7" t="s">
        <v>53</v>
      </c>
      <c r="B102" s="13">
        <f t="shared" si="6"/>
        <v>20.498822521943911</v>
      </c>
      <c r="C102" s="13">
        <f t="shared" si="1"/>
        <v>15.156394866539793</v>
      </c>
      <c r="D102" s="13">
        <f t="shared" si="2"/>
        <v>10.554812834224599</v>
      </c>
      <c r="E102" s="13">
        <f t="shared" si="3"/>
        <v>6.8627450980392162</v>
      </c>
      <c r="F102" s="13">
        <f t="shared" si="4"/>
        <v>17.824513014997414</v>
      </c>
      <c r="G102" s="13">
        <f t="shared" si="5"/>
        <v>14.436394036505504</v>
      </c>
    </row>
    <row r="103" spans="1:7" x14ac:dyDescent="0.35">
      <c r="A103" s="7" t="s">
        <v>54</v>
      </c>
      <c r="B103" s="13">
        <f t="shared" ref="B103:B108" si="7">(I42-B42)/B42*100</f>
        <v>7.3085846867749424</v>
      </c>
      <c r="C103" s="13">
        <f t="shared" si="1"/>
        <v>8.9015151515151523</v>
      </c>
      <c r="D103" s="13">
        <f t="shared" si="2"/>
        <v>1.3223140495867769</v>
      </c>
      <c r="E103" s="13">
        <f t="shared" si="3"/>
        <v>-3.654822335025381</v>
      </c>
      <c r="F103" s="13">
        <f t="shared" si="4"/>
        <v>4.6464646464646462</v>
      </c>
      <c r="G103" s="13">
        <f t="shared" si="5"/>
        <v>4.5015005001667223</v>
      </c>
    </row>
    <row r="104" spans="1:7" x14ac:dyDescent="0.35">
      <c r="A104" s="7" t="s">
        <v>55</v>
      </c>
      <c r="B104" s="13">
        <f t="shared" si="7"/>
        <v>17.755171244489656</v>
      </c>
      <c r="C104" s="13">
        <f t="shared" si="1"/>
        <v>14.292234465671253</v>
      </c>
      <c r="D104" s="13">
        <f t="shared" si="2"/>
        <v>11.053877210079353</v>
      </c>
      <c r="E104" s="13">
        <f t="shared" si="3"/>
        <v>6.3420810313075506</v>
      </c>
      <c r="F104" s="13">
        <f t="shared" si="4"/>
        <v>15.750831708156475</v>
      </c>
      <c r="G104" s="13">
        <f t="shared" si="5"/>
        <v>13.428751646476078</v>
      </c>
    </row>
    <row r="105" spans="1:7" x14ac:dyDescent="0.35">
      <c r="A105" s="7" t="s">
        <v>56</v>
      </c>
      <c r="B105" s="13">
        <f t="shared" si="7"/>
        <v>10.305676855895197</v>
      </c>
      <c r="C105" s="13">
        <f t="shared" si="1"/>
        <v>5.2195526097763043</v>
      </c>
      <c r="D105" s="13">
        <f t="shared" si="2"/>
        <v>0</v>
      </c>
      <c r="E105" s="13">
        <f t="shared" si="3"/>
        <v>-5.0894085281980743</v>
      </c>
      <c r="F105" s="13">
        <f t="shared" si="4"/>
        <v>0.25</v>
      </c>
      <c r="G105" s="13">
        <f t="shared" si="5"/>
        <v>3.3226397800183318</v>
      </c>
    </row>
    <row r="106" spans="1:7" x14ac:dyDescent="0.35">
      <c r="A106" s="7" t="s">
        <v>57</v>
      </c>
      <c r="B106" s="13">
        <f t="shared" si="7"/>
        <v>17.837264776040289</v>
      </c>
      <c r="C106" s="13">
        <f t="shared" si="1"/>
        <v>16.192733017377567</v>
      </c>
      <c r="D106" s="13">
        <f t="shared" si="2"/>
        <v>10</v>
      </c>
      <c r="E106" s="13">
        <f t="shared" si="3"/>
        <v>4.1257367387033401</v>
      </c>
      <c r="F106" s="13">
        <f t="shared" si="4"/>
        <v>10.364546104360258</v>
      </c>
      <c r="G106" s="13">
        <f t="shared" si="5"/>
        <v>12.666436702311143</v>
      </c>
    </row>
    <row r="107" spans="1:7" x14ac:dyDescent="0.35">
      <c r="A107" s="7" t="s">
        <v>58</v>
      </c>
      <c r="B107" s="13">
        <f t="shared" si="7"/>
        <v>22.271695477562421</v>
      </c>
      <c r="C107" s="13">
        <f t="shared" si="1"/>
        <v>10.908541989267732</v>
      </c>
      <c r="D107" s="13">
        <f t="shared" si="2"/>
        <v>3.9787080476362329</v>
      </c>
      <c r="E107" s="13">
        <f t="shared" si="3"/>
        <v>-3.6907745554362097</v>
      </c>
      <c r="F107" s="13">
        <f t="shared" si="4"/>
        <v>9.3771752461135609</v>
      </c>
      <c r="G107" s="13">
        <f t="shared" si="5"/>
        <v>9.0871471390864773</v>
      </c>
    </row>
    <row r="108" spans="1:7" x14ac:dyDescent="0.35">
      <c r="A108" s="7" t="s">
        <v>59</v>
      </c>
      <c r="B108" s="13">
        <f t="shared" si="7"/>
        <v>26.659011953129603</v>
      </c>
      <c r="C108" s="13">
        <f t="shared" si="1"/>
        <v>13.248622711924648</v>
      </c>
      <c r="D108" s="13">
        <f t="shared" si="2"/>
        <v>3.3932361681052776</v>
      </c>
      <c r="E108" s="13">
        <f t="shared" si="3"/>
        <v>-4.5558237180546826</v>
      </c>
      <c r="F108" s="13">
        <f t="shared" si="4"/>
        <v>9.9939107931191948</v>
      </c>
      <c r="G108" s="13">
        <f t="shared" si="5"/>
        <v>10.242736300110336</v>
      </c>
    </row>
    <row r="109" spans="1:7" x14ac:dyDescent="0.35">
      <c r="A109" s="9" t="s">
        <v>60</v>
      </c>
      <c r="B109" s="13">
        <f t="shared" ref="B109:G109" si="8">(I48-B48)/B48*100</f>
        <v>14.483546800989394</v>
      </c>
      <c r="C109" s="13">
        <f t="shared" si="8"/>
        <v>8.5576575329621516</v>
      </c>
      <c r="D109" s="13">
        <f t="shared" si="8"/>
        <v>5.0039831924897298</v>
      </c>
      <c r="E109" s="13">
        <f t="shared" si="8"/>
        <v>0.68416416015759118</v>
      </c>
      <c r="F109" s="13">
        <f t="shared" si="8"/>
        <v>11.112182074482826</v>
      </c>
      <c r="G109" s="13">
        <f t="shared" si="8"/>
        <v>8.2609690691257587</v>
      </c>
    </row>
  </sheetData>
  <mergeCells count="2">
    <mergeCell ref="B3:G3"/>
    <mergeCell ref="I3:N3"/>
  </mergeCells>
  <pageMargins left="0.7" right="0.7" top="0.75" bottom="0.75" header="0.3" footer="0.3"/>
  <ignoredErrors>
    <ignoredError sqref="B3 I3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049B29-4951-4746-B9CF-E0E339258673}">
  <dimension ref="A1:I52"/>
  <sheetViews>
    <sheetView showGridLines="0" zoomScaleNormal="100" workbookViewId="0">
      <selection activeCell="M14" sqref="M14"/>
    </sheetView>
  </sheetViews>
  <sheetFormatPr defaultColWidth="8.90625" defaultRowHeight="14.5" x14ac:dyDescent="0.35"/>
  <cols>
    <col min="1" max="1" width="16.36328125" style="8" customWidth="1"/>
    <col min="2" max="4" width="8.90625" style="5"/>
    <col min="5" max="5" width="3.26953125" style="5" customWidth="1"/>
    <col min="6" max="7" width="9.36328125" style="5" customWidth="1"/>
    <col min="8" max="8" width="12.453125" style="5" customWidth="1"/>
    <col min="9" max="16384" width="8.90625" style="5"/>
  </cols>
  <sheetData>
    <row r="1" spans="1:9" s="4" customFormat="1" x14ac:dyDescent="0.35">
      <c r="A1" s="68" t="s">
        <v>80</v>
      </c>
      <c r="B1" s="26"/>
      <c r="C1" s="26"/>
      <c r="D1" s="26"/>
      <c r="E1" s="26"/>
      <c r="F1" s="26"/>
      <c r="G1" s="26"/>
      <c r="H1" s="26"/>
      <c r="I1" s="26"/>
    </row>
    <row r="2" spans="1:9" s="4" customFormat="1" x14ac:dyDescent="0.35">
      <c r="A2" s="98" t="s">
        <v>85</v>
      </c>
      <c r="B2" s="80"/>
      <c r="C2" s="80"/>
      <c r="D2" s="80"/>
      <c r="E2" s="80"/>
      <c r="F2" s="80"/>
      <c r="G2" s="80"/>
      <c r="H2" s="26"/>
      <c r="I2" s="26"/>
    </row>
    <row r="3" spans="1:9" s="1" customFormat="1" ht="4.5" customHeight="1" thickBot="1" x14ac:dyDescent="0.3">
      <c r="A3" s="70"/>
      <c r="B3" s="44"/>
      <c r="C3" s="44"/>
      <c r="D3" s="44"/>
      <c r="E3" s="25"/>
      <c r="F3" s="25"/>
      <c r="G3" s="25"/>
      <c r="H3" s="16"/>
      <c r="I3" s="16"/>
    </row>
    <row r="4" spans="1:9" s="1" customFormat="1" ht="12.5" customHeight="1" x14ac:dyDescent="0.25">
      <c r="A4" s="99"/>
      <c r="B4" s="117">
        <v>2021</v>
      </c>
      <c r="C4" s="117" t="s">
        <v>9</v>
      </c>
      <c r="D4" s="117" t="s">
        <v>8</v>
      </c>
      <c r="E4" s="26"/>
      <c r="F4" s="118" t="s">
        <v>73</v>
      </c>
      <c r="G4" s="119"/>
      <c r="H4" s="16"/>
      <c r="I4" s="16"/>
    </row>
    <row r="5" spans="1:9" s="1" customFormat="1" ht="12" customHeight="1" x14ac:dyDescent="0.25">
      <c r="A5" s="100"/>
      <c r="B5" s="111"/>
      <c r="C5" s="111"/>
      <c r="D5" s="111"/>
      <c r="E5" s="24"/>
      <c r="F5" s="90" t="s">
        <v>72</v>
      </c>
      <c r="G5" s="90" t="s">
        <v>77</v>
      </c>
      <c r="H5" s="16"/>
      <c r="I5" s="16"/>
    </row>
    <row r="6" spans="1:9" x14ac:dyDescent="0.35">
      <c r="A6" s="76" t="s">
        <v>17</v>
      </c>
      <c r="B6" s="31">
        <v>2262</v>
      </c>
      <c r="C6" s="31">
        <v>2418</v>
      </c>
      <c r="D6" s="31">
        <v>3072</v>
      </c>
      <c r="E6" s="24"/>
      <c r="F6" s="31">
        <f>+D6-C6</f>
        <v>654</v>
      </c>
      <c r="G6" s="53">
        <f>+F6/C6*100</f>
        <v>27.04714640198511</v>
      </c>
      <c r="H6" s="24"/>
      <c r="I6" s="24"/>
    </row>
    <row r="7" spans="1:9" x14ac:dyDescent="0.35">
      <c r="A7" s="74" t="s">
        <v>18</v>
      </c>
      <c r="B7" s="31">
        <v>7767</v>
      </c>
      <c r="C7" s="31">
        <v>8111</v>
      </c>
      <c r="D7" s="31">
        <v>10224</v>
      </c>
      <c r="E7" s="24"/>
      <c r="F7" s="31">
        <f t="shared" ref="F7:F49" si="0">+D7-C7</f>
        <v>2113</v>
      </c>
      <c r="G7" s="53">
        <f t="shared" ref="G7:G49" si="1">+F7/C7*100</f>
        <v>26.051041795093084</v>
      </c>
      <c r="H7" s="24"/>
      <c r="I7" s="24"/>
    </row>
    <row r="8" spans="1:9" x14ac:dyDescent="0.35">
      <c r="A8" s="74" t="s">
        <v>19</v>
      </c>
      <c r="B8" s="31">
        <v>4956</v>
      </c>
      <c r="C8" s="31">
        <v>5322</v>
      </c>
      <c r="D8" s="31">
        <v>7141</v>
      </c>
      <c r="E8" s="24"/>
      <c r="F8" s="31">
        <f t="shared" si="0"/>
        <v>1819</v>
      </c>
      <c r="G8" s="53">
        <f t="shared" si="1"/>
        <v>34.178880120255542</v>
      </c>
      <c r="H8" s="24"/>
      <c r="I8" s="24"/>
    </row>
    <row r="9" spans="1:9" x14ac:dyDescent="0.35">
      <c r="A9" s="74" t="s">
        <v>20</v>
      </c>
      <c r="B9" s="31">
        <v>1323</v>
      </c>
      <c r="C9" s="31">
        <v>1349</v>
      </c>
      <c r="D9" s="31">
        <v>1546</v>
      </c>
      <c r="E9" s="24"/>
      <c r="F9" s="31">
        <f t="shared" si="0"/>
        <v>197</v>
      </c>
      <c r="G9" s="53">
        <f t="shared" si="1"/>
        <v>14.603409933283915</v>
      </c>
      <c r="H9" s="24"/>
      <c r="I9" s="24"/>
    </row>
    <row r="10" spans="1:9" x14ac:dyDescent="0.35">
      <c r="A10" s="74" t="s">
        <v>21</v>
      </c>
      <c r="B10" s="31">
        <v>276</v>
      </c>
      <c r="C10" s="31">
        <v>255</v>
      </c>
      <c r="D10" s="31">
        <v>299</v>
      </c>
      <c r="E10" s="24"/>
      <c r="F10" s="31">
        <f t="shared" si="0"/>
        <v>44</v>
      </c>
      <c r="G10" s="53">
        <f t="shared" si="1"/>
        <v>17.254901960784313</v>
      </c>
      <c r="H10" s="24"/>
      <c r="I10" s="24"/>
    </row>
    <row r="11" spans="1:9" x14ac:dyDescent="0.35">
      <c r="A11" s="74" t="s">
        <v>22</v>
      </c>
      <c r="B11" s="31">
        <v>5658</v>
      </c>
      <c r="C11" s="31">
        <v>6005</v>
      </c>
      <c r="D11" s="31">
        <v>7952</v>
      </c>
      <c r="E11" s="24"/>
      <c r="F11" s="31">
        <f t="shared" si="0"/>
        <v>1947</v>
      </c>
      <c r="G11" s="53">
        <f t="shared" si="1"/>
        <v>32.422980849292252</v>
      </c>
      <c r="H11" s="24"/>
      <c r="I11" s="24"/>
    </row>
    <row r="12" spans="1:9" x14ac:dyDescent="0.35">
      <c r="A12" s="74" t="s">
        <v>23</v>
      </c>
      <c r="B12" s="31">
        <v>492</v>
      </c>
      <c r="C12" s="31">
        <v>515</v>
      </c>
      <c r="D12" s="31">
        <v>669</v>
      </c>
      <c r="E12" s="24"/>
      <c r="F12" s="31">
        <f t="shared" si="0"/>
        <v>154</v>
      </c>
      <c r="G12" s="53">
        <f t="shared" si="1"/>
        <v>29.902912621359224</v>
      </c>
      <c r="H12" s="24"/>
      <c r="I12" s="24"/>
    </row>
    <row r="13" spans="1:9" x14ac:dyDescent="0.35">
      <c r="A13" s="74" t="s">
        <v>24</v>
      </c>
      <c r="B13" s="31">
        <v>9333</v>
      </c>
      <c r="C13" s="31">
        <v>9808</v>
      </c>
      <c r="D13" s="31">
        <v>12094</v>
      </c>
      <c r="E13" s="24"/>
      <c r="F13" s="31">
        <f t="shared" si="0"/>
        <v>2286</v>
      </c>
      <c r="G13" s="53">
        <f t="shared" si="1"/>
        <v>23.307504078303428</v>
      </c>
      <c r="H13" s="24"/>
      <c r="I13" s="24"/>
    </row>
    <row r="14" spans="1:9" x14ac:dyDescent="0.35">
      <c r="A14" s="74" t="s">
        <v>25</v>
      </c>
      <c r="B14" s="31">
        <v>9675</v>
      </c>
      <c r="C14" s="31">
        <v>10566</v>
      </c>
      <c r="D14" s="31">
        <v>13952</v>
      </c>
      <c r="E14" s="24"/>
      <c r="F14" s="31">
        <f t="shared" si="0"/>
        <v>3386</v>
      </c>
      <c r="G14" s="53">
        <f t="shared" si="1"/>
        <v>32.046185879235281</v>
      </c>
      <c r="H14" s="24"/>
      <c r="I14" s="24"/>
    </row>
    <row r="15" spans="1:9" x14ac:dyDescent="0.35">
      <c r="A15" s="74" t="s">
        <v>26</v>
      </c>
      <c r="B15" s="31">
        <v>4215</v>
      </c>
      <c r="C15" s="31">
        <v>4500</v>
      </c>
      <c r="D15" s="31">
        <v>5683</v>
      </c>
      <c r="E15" s="24"/>
      <c r="F15" s="31">
        <f t="shared" si="0"/>
        <v>1183</v>
      </c>
      <c r="G15" s="53">
        <f t="shared" si="1"/>
        <v>26.288888888888888</v>
      </c>
      <c r="H15" s="24"/>
      <c r="I15" s="24"/>
    </row>
    <row r="16" spans="1:9" x14ac:dyDescent="0.35">
      <c r="A16" s="74" t="s">
        <v>27</v>
      </c>
      <c r="B16" s="31">
        <v>7470</v>
      </c>
      <c r="C16" s="31">
        <v>7977</v>
      </c>
      <c r="D16" s="31">
        <v>10492</v>
      </c>
      <c r="E16" s="24"/>
      <c r="F16" s="31">
        <f t="shared" si="0"/>
        <v>2515</v>
      </c>
      <c r="G16" s="53">
        <f t="shared" si="1"/>
        <v>31.528143412310396</v>
      </c>
      <c r="H16" s="24"/>
      <c r="I16" s="24"/>
    </row>
    <row r="17" spans="1:9" x14ac:dyDescent="0.35">
      <c r="A17" s="74" t="s">
        <v>28</v>
      </c>
      <c r="B17" s="31">
        <v>32904</v>
      </c>
      <c r="C17" s="31">
        <v>35943</v>
      </c>
      <c r="D17" s="31">
        <v>48797</v>
      </c>
      <c r="E17" s="24"/>
      <c r="F17" s="31">
        <f t="shared" si="0"/>
        <v>12854</v>
      </c>
      <c r="G17" s="53">
        <f t="shared" si="1"/>
        <v>35.76217900564783</v>
      </c>
      <c r="H17" s="24"/>
      <c r="I17" s="24"/>
    </row>
    <row r="18" spans="1:9" x14ac:dyDescent="0.35">
      <c r="A18" s="74" t="s">
        <v>29</v>
      </c>
      <c r="B18" s="31">
        <v>5934</v>
      </c>
      <c r="C18" s="31">
        <v>6613</v>
      </c>
      <c r="D18" s="31">
        <v>9404</v>
      </c>
      <c r="E18" s="24"/>
      <c r="F18" s="31">
        <f t="shared" si="0"/>
        <v>2791</v>
      </c>
      <c r="G18" s="53">
        <f t="shared" si="1"/>
        <v>42.204748223196738</v>
      </c>
      <c r="H18" s="24"/>
      <c r="I18" s="24"/>
    </row>
    <row r="19" spans="1:9" x14ac:dyDescent="0.35">
      <c r="A19" s="74" t="s">
        <v>30</v>
      </c>
      <c r="B19" s="31">
        <v>135765</v>
      </c>
      <c r="C19" s="31">
        <v>137434</v>
      </c>
      <c r="D19" s="31">
        <v>147887</v>
      </c>
      <c r="E19" s="24"/>
      <c r="F19" s="31">
        <f t="shared" si="0"/>
        <v>10453</v>
      </c>
      <c r="G19" s="53">
        <f t="shared" si="1"/>
        <v>7.6058326178383799</v>
      </c>
      <c r="H19" s="24"/>
      <c r="I19" s="24"/>
    </row>
    <row r="20" spans="1:9" x14ac:dyDescent="0.35">
      <c r="A20" s="74" t="s">
        <v>31</v>
      </c>
      <c r="B20" s="31">
        <v>2646</v>
      </c>
      <c r="C20" s="31">
        <v>2758</v>
      </c>
      <c r="D20" s="31">
        <v>3115</v>
      </c>
      <c r="E20" s="24"/>
      <c r="F20" s="31">
        <f t="shared" si="0"/>
        <v>357</v>
      </c>
      <c r="G20" s="53">
        <f t="shared" si="1"/>
        <v>12.944162436548224</v>
      </c>
      <c r="H20" s="24"/>
      <c r="I20" s="24"/>
    </row>
    <row r="21" spans="1:9" x14ac:dyDescent="0.35">
      <c r="A21" s="74" t="s">
        <v>32</v>
      </c>
      <c r="B21" s="31">
        <v>1197</v>
      </c>
      <c r="C21" s="31">
        <v>1145</v>
      </c>
      <c r="D21" s="31">
        <v>1510</v>
      </c>
      <c r="E21" s="24"/>
      <c r="F21" s="31">
        <f t="shared" si="0"/>
        <v>365</v>
      </c>
      <c r="G21" s="53">
        <f t="shared" si="1"/>
        <v>31.877729257641924</v>
      </c>
      <c r="H21" s="24"/>
      <c r="I21" s="24"/>
    </row>
    <row r="22" spans="1:9" x14ac:dyDescent="0.35">
      <c r="A22" s="74" t="s">
        <v>33</v>
      </c>
      <c r="B22" s="31">
        <v>1173</v>
      </c>
      <c r="C22" s="31">
        <v>1227</v>
      </c>
      <c r="D22" s="31">
        <v>1450</v>
      </c>
      <c r="E22" s="24"/>
      <c r="F22" s="31">
        <f t="shared" si="0"/>
        <v>223</v>
      </c>
      <c r="G22" s="53">
        <f t="shared" si="1"/>
        <v>18.174409127954362</v>
      </c>
      <c r="H22" s="24"/>
      <c r="I22" s="24"/>
    </row>
    <row r="23" spans="1:9" x14ac:dyDescent="0.35">
      <c r="A23" s="74" t="s">
        <v>34</v>
      </c>
      <c r="B23" s="31">
        <v>7725</v>
      </c>
      <c r="C23" s="31">
        <v>8503</v>
      </c>
      <c r="D23" s="31">
        <v>11694</v>
      </c>
      <c r="E23" s="24"/>
      <c r="F23" s="31">
        <f t="shared" si="0"/>
        <v>3191</v>
      </c>
      <c r="G23" s="53">
        <f t="shared" si="1"/>
        <v>37.527931318358227</v>
      </c>
      <c r="H23" s="24"/>
      <c r="I23" s="24"/>
    </row>
    <row r="24" spans="1:9" x14ac:dyDescent="0.35">
      <c r="A24" s="74" t="s">
        <v>35</v>
      </c>
      <c r="B24" s="31">
        <v>1275</v>
      </c>
      <c r="C24" s="31">
        <v>1276</v>
      </c>
      <c r="D24" s="31">
        <v>1397</v>
      </c>
      <c r="E24" s="24"/>
      <c r="F24" s="31">
        <f t="shared" si="0"/>
        <v>121</v>
      </c>
      <c r="G24" s="53">
        <f t="shared" si="1"/>
        <v>9.4827586206896548</v>
      </c>
      <c r="H24" s="24"/>
      <c r="I24" s="24"/>
    </row>
    <row r="25" spans="1:9" x14ac:dyDescent="0.35">
      <c r="A25" s="74" t="s">
        <v>36</v>
      </c>
      <c r="B25" s="31">
        <v>3123</v>
      </c>
      <c r="C25" s="31">
        <v>3300</v>
      </c>
      <c r="D25" s="31">
        <v>3948</v>
      </c>
      <c r="E25" s="24"/>
      <c r="F25" s="31">
        <f t="shared" si="0"/>
        <v>648</v>
      </c>
      <c r="G25" s="53">
        <f t="shared" si="1"/>
        <v>19.636363636363637</v>
      </c>
      <c r="H25" s="24"/>
      <c r="I25" s="24"/>
    </row>
    <row r="26" spans="1:9" x14ac:dyDescent="0.35">
      <c r="A26" s="74" t="s">
        <v>37</v>
      </c>
      <c r="B26" s="31">
        <v>7803</v>
      </c>
      <c r="C26" s="31">
        <v>8308</v>
      </c>
      <c r="D26" s="31">
        <v>10992</v>
      </c>
      <c r="E26" s="24"/>
      <c r="F26" s="31">
        <f t="shared" si="0"/>
        <v>2684</v>
      </c>
      <c r="G26" s="53">
        <f t="shared" si="1"/>
        <v>32.306210881078478</v>
      </c>
      <c r="H26" s="24"/>
      <c r="I26" s="24"/>
    </row>
    <row r="27" spans="1:9" x14ac:dyDescent="0.35">
      <c r="A27" s="74" t="s">
        <v>38</v>
      </c>
      <c r="B27" s="92" t="s">
        <v>63</v>
      </c>
      <c r="C27" s="31">
        <v>333</v>
      </c>
      <c r="D27" s="31">
        <v>393</v>
      </c>
      <c r="E27" s="24"/>
      <c r="F27" s="31">
        <f t="shared" si="0"/>
        <v>60</v>
      </c>
      <c r="G27" s="53">
        <f t="shared" si="1"/>
        <v>18.018018018018019</v>
      </c>
      <c r="H27" s="24"/>
      <c r="I27" s="24"/>
    </row>
    <row r="28" spans="1:9" x14ac:dyDescent="0.35">
      <c r="A28" s="74" t="s">
        <v>39</v>
      </c>
      <c r="B28" s="31">
        <v>21015</v>
      </c>
      <c r="C28" s="31">
        <v>23180</v>
      </c>
      <c r="D28" s="31">
        <v>31160</v>
      </c>
      <c r="E28" s="24"/>
      <c r="F28" s="31">
        <f t="shared" si="0"/>
        <v>7980</v>
      </c>
      <c r="G28" s="53">
        <f t="shared" si="1"/>
        <v>34.42622950819672</v>
      </c>
      <c r="H28" s="24"/>
      <c r="I28" s="24"/>
    </row>
    <row r="29" spans="1:9" x14ac:dyDescent="0.35">
      <c r="A29" s="74" t="s">
        <v>40</v>
      </c>
      <c r="B29" s="31">
        <v>684</v>
      </c>
      <c r="C29" s="31">
        <v>779</v>
      </c>
      <c r="D29" s="31">
        <v>1070</v>
      </c>
      <c r="E29" s="24"/>
      <c r="F29" s="31">
        <f t="shared" si="0"/>
        <v>291</v>
      </c>
      <c r="G29" s="53">
        <f t="shared" si="1"/>
        <v>37.355584082156611</v>
      </c>
      <c r="H29" s="24"/>
      <c r="I29" s="24"/>
    </row>
    <row r="30" spans="1:9" x14ac:dyDescent="0.35">
      <c r="A30" s="74" t="s">
        <v>41</v>
      </c>
      <c r="B30" s="31">
        <v>3459</v>
      </c>
      <c r="C30" s="31">
        <v>3703</v>
      </c>
      <c r="D30" s="31">
        <v>4763</v>
      </c>
      <c r="E30" s="24"/>
      <c r="F30" s="31">
        <f t="shared" si="0"/>
        <v>1060</v>
      </c>
      <c r="G30" s="53">
        <f t="shared" si="1"/>
        <v>28.625438833378343</v>
      </c>
      <c r="H30" s="24"/>
      <c r="I30" s="24"/>
    </row>
    <row r="31" spans="1:9" x14ac:dyDescent="0.35">
      <c r="A31" s="74" t="s">
        <v>42</v>
      </c>
      <c r="B31" s="31">
        <v>2235</v>
      </c>
      <c r="C31" s="31">
        <v>2325</v>
      </c>
      <c r="D31" s="31">
        <v>2712</v>
      </c>
      <c r="E31" s="24"/>
      <c r="F31" s="31">
        <f t="shared" si="0"/>
        <v>387</v>
      </c>
      <c r="G31" s="53">
        <f t="shared" si="1"/>
        <v>16.64516129032258</v>
      </c>
      <c r="H31" s="24"/>
      <c r="I31" s="24"/>
    </row>
    <row r="32" spans="1:9" x14ac:dyDescent="0.35">
      <c r="A32" s="74" t="s">
        <v>43</v>
      </c>
      <c r="B32" s="31">
        <v>7248</v>
      </c>
      <c r="C32" s="31">
        <v>7387</v>
      </c>
      <c r="D32" s="31">
        <v>9773</v>
      </c>
      <c r="E32" s="24"/>
      <c r="F32" s="31">
        <f t="shared" si="0"/>
        <v>2386</v>
      </c>
      <c r="G32" s="53">
        <f t="shared" si="1"/>
        <v>32.299986462704751</v>
      </c>
      <c r="H32" s="24"/>
      <c r="I32" s="24"/>
    </row>
    <row r="33" spans="1:9" x14ac:dyDescent="0.35">
      <c r="A33" s="74" t="s">
        <v>44</v>
      </c>
      <c r="B33" s="31">
        <v>1191</v>
      </c>
      <c r="C33" s="31">
        <v>1115</v>
      </c>
      <c r="D33" s="31">
        <v>1154</v>
      </c>
      <c r="E33" s="24"/>
      <c r="F33" s="31">
        <f t="shared" si="0"/>
        <v>39</v>
      </c>
      <c r="G33" s="53">
        <f t="shared" si="1"/>
        <v>3.4977578475336322</v>
      </c>
      <c r="H33" s="24"/>
      <c r="I33" s="24"/>
    </row>
    <row r="34" spans="1:9" x14ac:dyDescent="0.35">
      <c r="A34" s="74" t="s">
        <v>45</v>
      </c>
      <c r="B34" s="31">
        <v>582</v>
      </c>
      <c r="C34" s="31">
        <v>507</v>
      </c>
      <c r="D34" s="31">
        <v>600</v>
      </c>
      <c r="E34" s="24"/>
      <c r="F34" s="31">
        <f t="shared" si="0"/>
        <v>93</v>
      </c>
      <c r="G34" s="53">
        <f t="shared" si="1"/>
        <v>18.34319526627219</v>
      </c>
      <c r="H34" s="24"/>
      <c r="I34" s="24"/>
    </row>
    <row r="35" spans="1:9" x14ac:dyDescent="0.35">
      <c r="A35" s="74" t="s">
        <v>46</v>
      </c>
      <c r="B35" s="31">
        <v>1587</v>
      </c>
      <c r="C35" s="31">
        <v>1659</v>
      </c>
      <c r="D35" s="31">
        <v>2123</v>
      </c>
      <c r="E35" s="24"/>
      <c r="F35" s="31">
        <f t="shared" si="0"/>
        <v>464</v>
      </c>
      <c r="G35" s="53">
        <f t="shared" si="1"/>
        <v>27.968655816757082</v>
      </c>
      <c r="H35" s="24"/>
      <c r="I35" s="24"/>
    </row>
    <row r="36" spans="1:9" x14ac:dyDescent="0.35">
      <c r="A36" s="74" t="s">
        <v>47</v>
      </c>
      <c r="B36" s="31">
        <v>1305</v>
      </c>
      <c r="C36" s="31">
        <v>1447</v>
      </c>
      <c r="D36" s="31">
        <v>1936</v>
      </c>
      <c r="E36" s="24"/>
      <c r="F36" s="31">
        <f t="shared" si="0"/>
        <v>489</v>
      </c>
      <c r="G36" s="53">
        <f t="shared" si="1"/>
        <v>33.794056668970285</v>
      </c>
      <c r="H36" s="24"/>
      <c r="I36" s="24"/>
    </row>
    <row r="37" spans="1:9" x14ac:dyDescent="0.35">
      <c r="A37" s="74" t="s">
        <v>48</v>
      </c>
      <c r="B37" s="31">
        <v>678</v>
      </c>
      <c r="C37" s="31">
        <v>671</v>
      </c>
      <c r="D37" s="31">
        <v>758</v>
      </c>
      <c r="E37" s="24"/>
      <c r="F37" s="31">
        <f t="shared" si="0"/>
        <v>87</v>
      </c>
      <c r="G37" s="53">
        <f t="shared" si="1"/>
        <v>12.965722801788376</v>
      </c>
      <c r="H37" s="24"/>
      <c r="I37" s="24"/>
    </row>
    <row r="38" spans="1:9" x14ac:dyDescent="0.35">
      <c r="A38" s="74" t="s">
        <v>49</v>
      </c>
      <c r="B38" s="31">
        <v>1419</v>
      </c>
      <c r="C38" s="31">
        <v>1448</v>
      </c>
      <c r="D38" s="31">
        <v>1640</v>
      </c>
      <c r="E38" s="24"/>
      <c r="F38" s="31">
        <f t="shared" si="0"/>
        <v>192</v>
      </c>
      <c r="G38" s="53">
        <f t="shared" si="1"/>
        <v>13.259668508287293</v>
      </c>
      <c r="H38" s="24"/>
      <c r="I38" s="24"/>
    </row>
    <row r="39" spans="1:9" x14ac:dyDescent="0.35">
      <c r="A39" s="74" t="s">
        <v>50</v>
      </c>
      <c r="B39" s="31">
        <v>1845</v>
      </c>
      <c r="C39" s="31">
        <v>1870</v>
      </c>
      <c r="D39" s="31">
        <v>2035</v>
      </c>
      <c r="E39" s="24"/>
      <c r="F39" s="31">
        <f t="shared" si="0"/>
        <v>165</v>
      </c>
      <c r="G39" s="53">
        <f t="shared" si="1"/>
        <v>8.8235294117647065</v>
      </c>
      <c r="H39" s="24"/>
      <c r="I39" s="24"/>
    </row>
    <row r="40" spans="1:9" x14ac:dyDescent="0.35">
      <c r="A40" s="74" t="s">
        <v>51</v>
      </c>
      <c r="B40" s="31">
        <v>1008</v>
      </c>
      <c r="C40" s="31">
        <v>997</v>
      </c>
      <c r="D40" s="31">
        <v>1331</v>
      </c>
      <c r="E40" s="24"/>
      <c r="F40" s="31">
        <f t="shared" si="0"/>
        <v>334</v>
      </c>
      <c r="G40" s="53">
        <f t="shared" si="1"/>
        <v>33.500501504513544</v>
      </c>
      <c r="H40" s="24"/>
      <c r="I40" s="24"/>
    </row>
    <row r="41" spans="1:9" x14ac:dyDescent="0.35">
      <c r="A41" s="74" t="s">
        <v>52</v>
      </c>
      <c r="B41" s="31">
        <v>10428</v>
      </c>
      <c r="C41" s="31">
        <v>10919</v>
      </c>
      <c r="D41" s="31">
        <v>13734</v>
      </c>
      <c r="E41" s="24"/>
      <c r="F41" s="31">
        <f t="shared" si="0"/>
        <v>2815</v>
      </c>
      <c r="G41" s="53">
        <f t="shared" si="1"/>
        <v>25.780749152852827</v>
      </c>
      <c r="H41" s="24"/>
      <c r="I41" s="24"/>
    </row>
    <row r="42" spans="1:9" x14ac:dyDescent="0.35">
      <c r="A42" s="74" t="s">
        <v>53</v>
      </c>
      <c r="B42" s="31">
        <v>8331</v>
      </c>
      <c r="C42" s="31">
        <v>9042</v>
      </c>
      <c r="D42" s="31">
        <v>12150</v>
      </c>
      <c r="E42" s="24"/>
      <c r="F42" s="31">
        <f t="shared" si="0"/>
        <v>3108</v>
      </c>
      <c r="G42" s="53">
        <f t="shared" si="1"/>
        <v>34.372926343729269</v>
      </c>
      <c r="H42" s="24"/>
      <c r="I42" s="24"/>
    </row>
    <row r="43" spans="1:9" x14ac:dyDescent="0.35">
      <c r="A43" s="74" t="s">
        <v>54</v>
      </c>
      <c r="B43" s="31">
        <v>780</v>
      </c>
      <c r="C43" s="31">
        <v>923</v>
      </c>
      <c r="D43" s="31">
        <v>1089</v>
      </c>
      <c r="E43" s="24"/>
      <c r="F43" s="31">
        <f t="shared" si="0"/>
        <v>166</v>
      </c>
      <c r="G43" s="53">
        <f t="shared" si="1"/>
        <v>17.984832069339113</v>
      </c>
      <c r="H43" s="24"/>
      <c r="I43" s="24"/>
    </row>
    <row r="44" spans="1:9" x14ac:dyDescent="0.35">
      <c r="A44" s="74" t="s">
        <v>55</v>
      </c>
      <c r="B44" s="31">
        <v>12708</v>
      </c>
      <c r="C44" s="31">
        <v>13699</v>
      </c>
      <c r="D44" s="31">
        <v>18109</v>
      </c>
      <c r="E44" s="24"/>
      <c r="F44" s="31">
        <f t="shared" si="0"/>
        <v>4410</v>
      </c>
      <c r="G44" s="53">
        <f t="shared" si="1"/>
        <v>32.192130812468065</v>
      </c>
      <c r="H44" s="24"/>
      <c r="I44" s="24"/>
    </row>
    <row r="45" spans="1:9" x14ac:dyDescent="0.35">
      <c r="A45" s="74" t="s">
        <v>56</v>
      </c>
      <c r="B45" s="31">
        <v>696</v>
      </c>
      <c r="C45" s="31">
        <v>733</v>
      </c>
      <c r="D45" s="31">
        <v>816</v>
      </c>
      <c r="E45" s="24"/>
      <c r="F45" s="31">
        <f t="shared" si="0"/>
        <v>83</v>
      </c>
      <c r="G45" s="53">
        <f t="shared" si="1"/>
        <v>11.323328785811732</v>
      </c>
      <c r="H45" s="24"/>
      <c r="I45" s="24"/>
    </row>
    <row r="46" spans="1:9" x14ac:dyDescent="0.35">
      <c r="A46" s="74" t="s">
        <v>57</v>
      </c>
      <c r="B46" s="31">
        <v>1887</v>
      </c>
      <c r="C46" s="31">
        <v>1991</v>
      </c>
      <c r="D46" s="31">
        <v>2499</v>
      </c>
      <c r="E46" s="24"/>
      <c r="F46" s="31">
        <f t="shared" si="0"/>
        <v>508</v>
      </c>
      <c r="G46" s="53">
        <f t="shared" si="1"/>
        <v>25.514816675037672</v>
      </c>
      <c r="H46" s="24"/>
      <c r="I46" s="24"/>
    </row>
    <row r="47" spans="1:9" x14ac:dyDescent="0.35">
      <c r="A47" s="74" t="s">
        <v>58</v>
      </c>
      <c r="B47" s="31">
        <v>37191</v>
      </c>
      <c r="C47" s="31">
        <v>40239</v>
      </c>
      <c r="D47" s="31">
        <v>54335</v>
      </c>
      <c r="E47" s="24"/>
      <c r="F47" s="31">
        <f t="shared" si="0"/>
        <v>14096</v>
      </c>
      <c r="G47" s="53">
        <f t="shared" si="1"/>
        <v>35.030691617584928</v>
      </c>
      <c r="H47" s="24"/>
      <c r="I47" s="24"/>
    </row>
    <row r="48" spans="1:9" x14ac:dyDescent="0.35">
      <c r="A48" s="74" t="s">
        <v>59</v>
      </c>
      <c r="B48" s="31">
        <v>15570</v>
      </c>
      <c r="C48" s="31">
        <v>17103</v>
      </c>
      <c r="D48" s="31">
        <v>24359</v>
      </c>
      <c r="E48" s="24"/>
      <c r="F48" s="31">
        <f t="shared" si="0"/>
        <v>7256</v>
      </c>
      <c r="G48" s="53">
        <f t="shared" si="1"/>
        <v>42.425305501958718</v>
      </c>
      <c r="H48" s="24"/>
      <c r="I48" s="24"/>
    </row>
    <row r="49" spans="1:9" x14ac:dyDescent="0.35">
      <c r="A49" s="101" t="s">
        <v>60</v>
      </c>
      <c r="B49" s="55">
        <f>SUM(B6:B48)</f>
        <v>384819</v>
      </c>
      <c r="C49" s="55">
        <v>405403</v>
      </c>
      <c r="D49" s="55">
        <v>501857</v>
      </c>
      <c r="E49" s="27"/>
      <c r="F49" s="55">
        <f t="shared" si="0"/>
        <v>96454</v>
      </c>
      <c r="G49" s="56">
        <f t="shared" si="1"/>
        <v>23.792127833291808</v>
      </c>
      <c r="H49" s="24"/>
      <c r="I49" s="24"/>
    </row>
    <row r="50" spans="1:9" ht="12" customHeight="1" x14ac:dyDescent="0.35">
      <c r="A50" s="38" t="s">
        <v>11</v>
      </c>
      <c r="B50" s="26"/>
      <c r="C50" s="26"/>
      <c r="D50" s="26"/>
      <c r="E50" s="24"/>
      <c r="F50" s="24"/>
      <c r="G50" s="24"/>
      <c r="H50" s="24"/>
      <c r="I50" s="24"/>
    </row>
    <row r="51" spans="1:9" ht="12" customHeight="1" x14ac:dyDescent="0.35">
      <c r="A51" s="40" t="s">
        <v>64</v>
      </c>
      <c r="B51" s="24"/>
      <c r="C51" s="24"/>
      <c r="D51" s="24"/>
      <c r="E51" s="24"/>
      <c r="F51" s="24"/>
      <c r="G51" s="24"/>
      <c r="H51" s="24"/>
      <c r="I51" s="24"/>
    </row>
    <row r="52" spans="1:9" ht="12" customHeight="1" x14ac:dyDescent="0.35">
      <c r="A52" s="40" t="s">
        <v>65</v>
      </c>
      <c r="B52" s="24"/>
      <c r="C52" s="24"/>
      <c r="D52" s="24"/>
      <c r="E52" s="24"/>
      <c r="F52" s="24"/>
      <c r="G52" s="24"/>
      <c r="H52" s="24"/>
      <c r="I52" s="24"/>
    </row>
  </sheetData>
  <mergeCells count="4">
    <mergeCell ref="B4:B5"/>
    <mergeCell ref="F4:G4"/>
    <mergeCell ref="C4:C5"/>
    <mergeCell ref="D4:D5"/>
  </mergeCells>
  <pageMargins left="0.7" right="0.7" top="0.75" bottom="0.75" header="0.3" footer="0.3"/>
  <ignoredErrors>
    <ignoredError sqref="C4:D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7</vt:i4>
      </vt:variant>
    </vt:vector>
  </HeadingPairs>
  <TitlesOfParts>
    <vt:vector size="7" baseType="lpstr">
      <vt:lpstr>Índex</vt:lpstr>
      <vt:lpstr>T1</vt:lpstr>
      <vt:lpstr>T2</vt:lpstr>
      <vt:lpstr>T3</vt:lpstr>
      <vt:lpstr>T4</vt:lpstr>
      <vt:lpstr>T5</vt:lpstr>
      <vt:lpstr>T6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Projeccions de llars Base 2024. 2024-2054. Taules de la nota de premsa. Març 2025</dc:title>
  <dc:creator>Idescat. Premsa</dc:creator>
  <cp:lastModifiedBy>Junqueras Blasco, Teresa</cp:lastModifiedBy>
  <dcterms:created xsi:type="dcterms:W3CDTF">2015-06-05T18:17:20Z</dcterms:created>
  <dcterms:modified xsi:type="dcterms:W3CDTF">2025-03-31T06:29:10Z</dcterms:modified>
</cp:coreProperties>
</file>